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195" windowHeight="9975" tabRatio="617" activeTab="0"/>
  </bookViews>
  <sheets>
    <sheet name="NOTES" sheetId="1" r:id="rId1"/>
    <sheet name="GDP current and projected" sheetId="2" r:id="rId2"/>
    <sheet name="Ag GDP projections" sheetId="3" r:id="rId3"/>
    <sheet name="GDP growth IMF" sheetId="4" r:id="rId4"/>
    <sheet name="Population" sheetId="5" r:id="rId5"/>
    <sheet name="Population projections" sheetId="6" r:id="rId6"/>
  </sheets>
  <definedNames/>
  <calcPr fullCalcOnLoad="1"/>
</workbook>
</file>

<file path=xl/sharedStrings.xml><?xml version="1.0" encoding="utf-8"?>
<sst xmlns="http://schemas.openxmlformats.org/spreadsheetml/2006/main" count="951" uniqueCount="197">
  <si>
    <t>Economic and Population Data March 2011:  NOTES</t>
  </si>
  <si>
    <t xml:space="preserve">This spreadsheet includes the population and GDP projections used for comparisons throughout the study.  </t>
  </si>
  <si>
    <t>There are a number of calculations in this spreadsheet that are not used elsewhere in the study, as well</t>
  </si>
  <si>
    <t xml:space="preserve">as some calculations that are not meaningful.  None of these has been removed because other </t>
  </si>
  <si>
    <t>spreadsheets in the system have hard links to specific cells in this spreadsheet.  Removing unnecessary</t>
  </si>
  <si>
    <t>data would cause errors elsewhere in the system.</t>
  </si>
  <si>
    <t>This spreadsheet includes the following worksheets:</t>
  </si>
  <si>
    <t>GDP Current and projected</t>
  </si>
  <si>
    <t>This begins with data on total GDP, GP per capita, agricultural GDP, and population from the World Bank.</t>
  </si>
  <si>
    <t>It projects total GDP to 2102 by country, including disaggegation of Kenya and Tanzania into Lake and</t>
  </si>
  <si>
    <t>Plain ecoregions.  Projections rely on the GDP growth rates in the worksheet entitled "GDP growth IMF."</t>
  </si>
  <si>
    <t>It then aggregates total GDP figures to the ecoregions.</t>
  </si>
  <si>
    <t xml:space="preserve">It calculates GDP per capita based on population data from CIESIN, not based on the World Bank </t>
  </si>
  <si>
    <t xml:space="preserve">population data.  </t>
  </si>
  <si>
    <t>It calculates growth rates of GDP per capita.</t>
  </si>
  <si>
    <t>Ag GDP projections</t>
  </si>
  <si>
    <t>This worksheet begins with the same World Bank data as the "GDP Current and projected" worksheet.</t>
  </si>
  <si>
    <t>It then projects agricultural GDP and agricultural GDP per capita.</t>
  </si>
  <si>
    <t>These data are not used elsewhere in the study.</t>
  </si>
  <si>
    <t>GDP growth IMF</t>
  </si>
  <si>
    <t>This worksheet contains data from the IMF on GDP growth rates and GDP per capita for 2006 to 2013.</t>
  </si>
  <si>
    <t xml:space="preserve">The GDP growth rates were averaged (in this worksheet), and applied to World Bank GDP data </t>
  </si>
  <si>
    <t>(in "GDP Current and projected") to project GDP to 2102.</t>
  </si>
  <si>
    <t>Population</t>
  </si>
  <si>
    <t>This worksheet contains population data for 2005 calculated based on the CIESIN (Columbia University)</t>
  </si>
  <si>
    <t xml:space="preserve">gridded population for the world.  It shows population data disaggregated to the sub-national </t>
  </si>
  <si>
    <t xml:space="preserve">government levels used to divide Kenya and Tanzania into Lake and Plains ecoregions. </t>
  </si>
  <si>
    <t xml:space="preserve">It also provides summary tables of population by country and ecoregion.  </t>
  </si>
  <si>
    <t>Population projections</t>
  </si>
  <si>
    <t xml:space="preserve">This worksheet includes population projections to 2050 from the United Nations.  </t>
  </si>
  <si>
    <t>It calculates annual growth rates from those data.</t>
  </si>
  <si>
    <t>It then applies those growth rates to the CIESIN population data in the "Population" worksheet</t>
  </si>
  <si>
    <t>to derive another set of population projections to 2050.</t>
  </si>
  <si>
    <t>It sums population by ecoregion, and calculates growth rates by ecoregion.</t>
  </si>
  <si>
    <t>GDP Data from World Bank</t>
  </si>
  <si>
    <t>(Note:  No national accounts data are available for Somalia)</t>
  </si>
  <si>
    <t>Source:  http://databank.worldbank.org/ddp/home.do</t>
  </si>
  <si>
    <t>Values used for other calculations:</t>
  </si>
  <si>
    <t>Country Name</t>
  </si>
  <si>
    <t>Country Code</t>
  </si>
  <si>
    <t>Indicator Name</t>
  </si>
  <si>
    <t>Indicator Code</t>
  </si>
  <si>
    <t>2000</t>
  </si>
  <si>
    <t>2005 current USD</t>
  </si>
  <si>
    <t>2006</t>
  </si>
  <si>
    <t>2007</t>
  </si>
  <si>
    <t>2008</t>
  </si>
  <si>
    <t>2009</t>
  </si>
  <si>
    <t>Burundi</t>
  </si>
  <si>
    <t>BDI</t>
  </si>
  <si>
    <t>Agriculture, value added (% of GDP)</t>
  </si>
  <si>
    <t>NV.AGR.TOTL.ZS</t>
  </si>
  <si>
    <t>Djibouti</t>
  </si>
  <si>
    <t>DJI</t>
  </si>
  <si>
    <t>Eritrea</t>
  </si>
  <si>
    <t>ERI</t>
  </si>
  <si>
    <t>Ethiopia</t>
  </si>
  <si>
    <t>ETH</t>
  </si>
  <si>
    <t>Kenya</t>
  </si>
  <si>
    <t>KEN</t>
  </si>
  <si>
    <t>Rwanda</t>
  </si>
  <si>
    <t>RWA</t>
  </si>
  <si>
    <t>Somalia</t>
  </si>
  <si>
    <t>SOM</t>
  </si>
  <si>
    <t>Tanzania</t>
  </si>
  <si>
    <t>TZA</t>
  </si>
  <si>
    <t>Uganda</t>
  </si>
  <si>
    <t>UGA</t>
  </si>
  <si>
    <t>Agriculture, value added (current US$)</t>
  </si>
  <si>
    <t>NV.AGR.TOTL.CD</t>
  </si>
  <si>
    <t>GDP (current US$)</t>
  </si>
  <si>
    <t>NY.GDP.MKTP.CD</t>
  </si>
  <si>
    <t>GDP per capita (current US$)</t>
  </si>
  <si>
    <t>NY.GDP.PCAP.CD</t>
  </si>
  <si>
    <t>Population, total</t>
  </si>
  <si>
    <t>SP.POP.TOTL</t>
  </si>
  <si>
    <t>GDP Projections in $US million</t>
  </si>
  <si>
    <t>Avg GDP growth rate from IMF</t>
  </si>
  <si>
    <t>GDP 2005 Constant $US</t>
  </si>
  <si>
    <t>GDP per capita based on our projections of CIESIN population data</t>
  </si>
  <si>
    <t>Shares of population in lake &amp; plain:</t>
  </si>
  <si>
    <t xml:space="preserve">   lake</t>
  </si>
  <si>
    <t xml:space="preserve">   plain</t>
  </si>
  <si>
    <t>GDP per country with lake &amp; plain, in constant 2005 $US million</t>
  </si>
  <si>
    <t>GDP per ecoregion, in constant 2005 $US million</t>
  </si>
  <si>
    <t>Horn of Africa</t>
  </si>
  <si>
    <t>without Somalia</t>
  </si>
  <si>
    <t>Lake Victoria Basin</t>
  </si>
  <si>
    <t>Plains</t>
  </si>
  <si>
    <t>GDP per capita by ecoregion, in constant 2005 $US million without Somalia population</t>
  </si>
  <si>
    <t>UN population projections only go as far as 2050.  We have not extended them further, so GDP per capita figures also go as far as 2050.</t>
  </si>
  <si>
    <t>Change in GDP per capita by ecoregion</t>
  </si>
  <si>
    <t>Growth rates of GDP per country, with lake and plain                         (not meaningful)</t>
  </si>
  <si>
    <t>These are actually not meaningful, since GDP was projected using the same standard growth rates.</t>
  </si>
  <si>
    <t>Growth rates of GDP per capita per country, with lake and plain</t>
  </si>
  <si>
    <t>These data are the same as in the "GDP Current and projected" worksheet; however the projections below are for agricultural rather than total GDP.</t>
  </si>
  <si>
    <t>Agricultural GDP Projections in $US million</t>
  </si>
  <si>
    <t>AG GDP 2005 Constant $US</t>
  </si>
  <si>
    <t>Agricultural GDP per capita based on our projections of CIESIN population data</t>
  </si>
  <si>
    <t>Agricultural GDP per country with lake &amp; plain, in constant 2005 $US million</t>
  </si>
  <si>
    <t>Share of population in lake &amp; plain:</t>
  </si>
  <si>
    <t>Agricultural GDP per ecoregion, in constant 2005 $US million</t>
  </si>
  <si>
    <t>Agricultural GDP per capita by ecoregion, in constant 2005 $US million</t>
  </si>
  <si>
    <t>Change in Agricultural GDP per capita by ecoregion</t>
  </si>
  <si>
    <t>IMF GDP Growth Rates</t>
  </si>
  <si>
    <t>Source:  http://www.imf.org/external/pubs/ft/weo/2008/02/weodata/index.aspx</t>
  </si>
  <si>
    <t>Country</t>
  </si>
  <si>
    <t>Subject Descriptor</t>
  </si>
  <si>
    <t>Units</t>
  </si>
  <si>
    <t>Scale</t>
  </si>
  <si>
    <t>Country/Series-specific Notes</t>
  </si>
  <si>
    <t>average GDP growth rate</t>
  </si>
  <si>
    <t>Gross domestic product, constant prices</t>
  </si>
  <si>
    <t>Annual percent change</t>
  </si>
  <si>
    <t>See notes for:  Gross domestic product, constant prices (National currency).</t>
  </si>
  <si>
    <t>Gross domestic product per capita, constant prices</t>
  </si>
  <si>
    <t>National currency</t>
  </si>
  <si>
    <t>See notes for:  Gross domestic product, constant prices (National currency) Population (Persons).</t>
  </si>
  <si>
    <t>Gross domestic product, current prices</t>
  </si>
  <si>
    <t>U.S. dollars</t>
  </si>
  <si>
    <t>Billions</t>
  </si>
  <si>
    <t>See notes for:  Gross domestic product, current prices (National currency).</t>
  </si>
  <si>
    <t>Gross domestic product per capita, current prices</t>
  </si>
  <si>
    <t>See notes for:  Gross domestic product, current prices (National currency) Population (Persons).</t>
  </si>
  <si>
    <t>International Monetary Fund, World Economic Outlook Database, October 2008</t>
  </si>
  <si>
    <t>Population data (source information below)</t>
  </si>
  <si>
    <t>country</t>
  </si>
  <si>
    <t>level1</t>
  </si>
  <si>
    <t>level2</t>
  </si>
  <si>
    <t>classification</t>
  </si>
  <si>
    <t>population</t>
  </si>
  <si>
    <t>lake</t>
  </si>
  <si>
    <t>horn</t>
  </si>
  <si>
    <t>These are the jurisdictions in the AEZ data:</t>
  </si>
  <si>
    <t>KENYA</t>
  </si>
  <si>
    <t>EASTERN</t>
  </si>
  <si>
    <t>EMBU</t>
  </si>
  <si>
    <t>Nairobi</t>
  </si>
  <si>
    <t>ISIOLO</t>
  </si>
  <si>
    <t>Central</t>
  </si>
  <si>
    <t>KITUI</t>
  </si>
  <si>
    <t>Coast</t>
  </si>
  <si>
    <t>plain</t>
  </si>
  <si>
    <t>MACHAKOS</t>
  </si>
  <si>
    <t>North Eastern</t>
  </si>
  <si>
    <t>MAKUENI</t>
  </si>
  <si>
    <t>Nyanza</t>
  </si>
  <si>
    <t>MARSABIT</t>
  </si>
  <si>
    <t>Rift Valley</t>
  </si>
  <si>
    <t>MERU</t>
  </si>
  <si>
    <t>Western</t>
  </si>
  <si>
    <t>NITHI</t>
  </si>
  <si>
    <t xml:space="preserve">Eastern </t>
  </si>
  <si>
    <t>Embu</t>
  </si>
  <si>
    <t>Nyambene</t>
  </si>
  <si>
    <t>not Embu</t>
  </si>
  <si>
    <t>All of Eastern except EMBU is plain.</t>
  </si>
  <si>
    <t>Arusha + Manyara</t>
  </si>
  <si>
    <t>Dar es Salaam</t>
  </si>
  <si>
    <t>Country Population Data</t>
  </si>
  <si>
    <t>Dodoma</t>
  </si>
  <si>
    <t>Iringa</t>
  </si>
  <si>
    <t>Kagera</t>
  </si>
  <si>
    <t>Kigoma</t>
  </si>
  <si>
    <t>Kilimanjaro</t>
  </si>
  <si>
    <t>total</t>
  </si>
  <si>
    <t>Lindi</t>
  </si>
  <si>
    <t>Mara</t>
  </si>
  <si>
    <t>Mbeya</t>
  </si>
  <si>
    <t>Morogoro</t>
  </si>
  <si>
    <t>Mtwara</t>
  </si>
  <si>
    <t>Mwanza</t>
  </si>
  <si>
    <t>Pwani</t>
  </si>
  <si>
    <t>Rukwa</t>
  </si>
  <si>
    <t>Ruvuma</t>
  </si>
  <si>
    <t>Shinyanga</t>
  </si>
  <si>
    <t>Singida</t>
  </si>
  <si>
    <t>Ecoregion population data</t>
  </si>
  <si>
    <t>Tabora</t>
  </si>
  <si>
    <t>Tanga</t>
  </si>
  <si>
    <t xml:space="preserve">Lake Victoria </t>
  </si>
  <si>
    <t xml:space="preserve">Source:  </t>
  </si>
  <si>
    <t>CIESIN (Columbia University) Socioeconomic Data and Applications Center</t>
  </si>
  <si>
    <t xml:space="preserve">Gridded Population of the World Version 3 </t>
  </si>
  <si>
    <t>2005 data</t>
  </si>
  <si>
    <t>http://sedac.ciesin.columbia.edu/gpw/</t>
  </si>
  <si>
    <t>Total Population - Both sexes (1000)</t>
  </si>
  <si>
    <t>Source:</t>
  </si>
  <si>
    <t>http://faostat.fao.org/site/550/DesktopDefault.aspx?PageID=550#ancor</t>
  </si>
  <si>
    <t>Population data from the UN Population Division and the data refers to the UN Revision 2008.</t>
  </si>
  <si>
    <r>
      <t>Long term series estimates and projects from 1961 to 2050</t>
    </r>
    <r>
      <rPr>
        <sz val="10"/>
        <rFont val="Gill Sans MT"/>
        <family val="2"/>
      </rPr>
      <t>.</t>
    </r>
  </si>
  <si>
    <t>Growth rate</t>
  </si>
  <si>
    <t>Projected population based on CIESIN data, including lake &amp; plain</t>
  </si>
  <si>
    <t>Share of country in its ecoregion in 2050</t>
  </si>
  <si>
    <t>Check:</t>
  </si>
  <si>
    <t>Population by ecoregion</t>
  </si>
  <si>
    <t>Growth rates by ecoregion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</si>
</sst>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#,##0.0000"/>
    <numFmt numFmtId="168" formatCode="0.0000"/>
  </numFmts>
  <fonts count="9">
    <font>
      <sz val="10"/>
      <name val="Gill Sans MT"/>
      <family val="0"/>
    </font>
    <font>
      <b/>
      <sz val="12"/>
      <name val="Gill Sans MT"/>
      <family val="2"/>
    </font>
    <font>
      <b/>
      <sz val="10"/>
      <name val="Gill Sans MT"/>
      <family val="2"/>
    </font>
    <font>
      <sz val="8"/>
      <name val="Gill Sans MT"/>
      <family val="0"/>
    </font>
    <font>
      <u val="single"/>
      <sz val="10"/>
      <color indexed="12"/>
      <name val="Gill Sans MT"/>
      <family val="2"/>
    </font>
    <font>
      <u val="single"/>
      <sz val="11"/>
      <color indexed="12"/>
      <name val="Calibri"/>
      <family val="0"/>
    </font>
    <font>
      <b/>
      <sz val="11"/>
      <name val="Calibri"/>
      <family val="0"/>
    </font>
    <font>
      <sz val="10"/>
      <color indexed="8"/>
      <name val="Gill Sans MT"/>
      <family val="2"/>
    </font>
    <font>
      <i/>
      <sz val="10"/>
      <name val="Gill Sans MT"/>
      <family val="2"/>
    </font>
  </fonts>
  <fills count="12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19" applyFont="1" applyAlignment="1">
      <alignment/>
    </xf>
    <xf numFmtId="0" fontId="2" fillId="4" borderId="0" xfId="0" applyFont="1" applyFill="1" applyAlignment="1">
      <alignment wrapText="1"/>
    </xf>
    <xf numFmtId="0" fontId="2" fillId="4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4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0" fillId="4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4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0" fontId="2" fillId="4" borderId="0" xfId="0" applyFont="1" applyFill="1" applyAlignment="1">
      <alignment horizontal="right" wrapText="1"/>
    </xf>
    <xf numFmtId="165" fontId="0" fillId="4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7" fillId="5" borderId="0" xfId="0" applyFont="1" applyFill="1" applyAlignment="1">
      <alignment/>
    </xf>
    <xf numFmtId="166" fontId="2" fillId="6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2" fillId="8" borderId="0" xfId="0" applyFont="1" applyFill="1" applyAlignment="1">
      <alignment/>
    </xf>
    <xf numFmtId="0" fontId="2" fillId="8" borderId="0" xfId="0" applyFont="1" applyFill="1" applyAlignment="1">
      <alignment wrapText="1"/>
    </xf>
    <xf numFmtId="0" fontId="2" fillId="8" borderId="0" xfId="0" applyFont="1" applyFill="1" applyAlignment="1">
      <alignment horizontal="right" wrapText="1"/>
    </xf>
    <xf numFmtId="166" fontId="0" fillId="9" borderId="0" xfId="0" applyNumberFormat="1" applyFont="1" applyFill="1" applyAlignment="1">
      <alignment/>
    </xf>
    <xf numFmtId="0" fontId="0" fillId="4" borderId="0" xfId="0" applyFont="1" applyFill="1" applyAlignment="1">
      <alignment wrapText="1"/>
    </xf>
    <xf numFmtId="0" fontId="2" fillId="10" borderId="0" xfId="0" applyFont="1" applyFill="1" applyAlignment="1">
      <alignment/>
    </xf>
    <xf numFmtId="3" fontId="2" fillId="10" borderId="0" xfId="0" applyNumberFormat="1" applyFont="1" applyFill="1" applyAlignment="1">
      <alignment/>
    </xf>
    <xf numFmtId="0" fontId="0" fillId="9" borderId="0" xfId="0" applyFont="1" applyFill="1" applyAlignment="1">
      <alignment/>
    </xf>
    <xf numFmtId="1" fontId="0" fillId="9" borderId="0" xfId="0" applyNumberFormat="1" applyFont="1" applyFill="1" applyAlignment="1">
      <alignment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11" borderId="1" xfId="0" applyFont="1" applyFill="1" applyBorder="1" applyAlignment="1">
      <alignment/>
    </xf>
    <xf numFmtId="0" fontId="0" fillId="11" borderId="2" xfId="0" applyFont="1" applyFill="1" applyBorder="1" applyAlignment="1">
      <alignment/>
    </xf>
    <xf numFmtId="0" fontId="0" fillId="11" borderId="3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5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1" fontId="0" fillId="11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10" fontId="0" fillId="0" borderId="0" xfId="0" applyNumberFormat="1" applyFont="1" applyAlignment="1">
      <alignment/>
    </xf>
    <xf numFmtId="0" fontId="2" fillId="3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0" fillId="5" borderId="0" xfId="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4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wrapText="1"/>
    </xf>
    <xf numFmtId="0" fontId="6" fillId="8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aostat.fao.org/site/550/DesktopDefault.aspx?PageID=550#anco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1:K38"/>
  <sheetViews>
    <sheetView tabSelected="1" workbookViewId="0" topLeftCell="A1">
      <selection activeCell="A1" sqref="A1"/>
    </sheetView>
  </sheetViews>
  <sheetFormatPr defaultColWidth="9.140625" defaultRowHeight="15"/>
  <cols>
    <col min="1" max="1" width="32.00390625" style="3" customWidth="1"/>
    <col min="2" max="16384" width="9.140625" style="3" customWidth="1"/>
  </cols>
  <sheetData>
    <row r="1" spans="1:11" ht="19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ht="15">
      <c r="A3" s="3" t="s">
        <v>1</v>
      </c>
    </row>
    <row r="5" ht="15">
      <c r="A5" s="3" t="s">
        <v>2</v>
      </c>
    </row>
    <row r="6" ht="15">
      <c r="A6" s="3" t="s">
        <v>3</v>
      </c>
    </row>
    <row r="7" ht="15">
      <c r="A7" s="3" t="s">
        <v>4</v>
      </c>
    </row>
    <row r="8" ht="15">
      <c r="A8" s="3" t="s">
        <v>5</v>
      </c>
    </row>
    <row r="11" ht="15">
      <c r="A11" s="3" t="s">
        <v>6</v>
      </c>
    </row>
    <row r="13" spans="1:2" ht="15">
      <c r="A13" s="4" t="s">
        <v>7</v>
      </c>
      <c r="B13" s="3" t="s">
        <v>8</v>
      </c>
    </row>
    <row r="14" spans="1:2" ht="15">
      <c r="A14" s="4"/>
      <c r="B14" s="3" t="s">
        <v>9</v>
      </c>
    </row>
    <row r="15" spans="1:2" ht="15">
      <c r="A15" s="4"/>
      <c r="B15" s="3" t="s">
        <v>10</v>
      </c>
    </row>
    <row r="16" spans="1:2" ht="15">
      <c r="A16" s="4"/>
      <c r="B16" s="3" t="s">
        <v>11</v>
      </c>
    </row>
    <row r="17" spans="1:2" ht="15">
      <c r="A17" s="4"/>
      <c r="B17" s="3" t="s">
        <v>12</v>
      </c>
    </row>
    <row r="18" spans="1:2" ht="15">
      <c r="A18" s="4"/>
      <c r="B18" s="3" t="s">
        <v>13</v>
      </c>
    </row>
    <row r="19" spans="1:2" ht="15">
      <c r="A19" s="4"/>
      <c r="B19" s="3" t="s">
        <v>14</v>
      </c>
    </row>
    <row r="20" ht="15">
      <c r="A20" s="4"/>
    </row>
    <row r="21" spans="1:2" ht="15">
      <c r="A21" s="4" t="s">
        <v>15</v>
      </c>
      <c r="B21" s="3" t="s">
        <v>16</v>
      </c>
    </row>
    <row r="22" spans="1:2" ht="15">
      <c r="A22" s="4"/>
      <c r="B22" s="3" t="s">
        <v>17</v>
      </c>
    </row>
    <row r="23" spans="1:2" ht="15">
      <c r="A23" s="4"/>
      <c r="B23" s="3" t="s">
        <v>18</v>
      </c>
    </row>
    <row r="24" ht="15">
      <c r="A24" s="4"/>
    </row>
    <row r="25" spans="1:2" ht="15">
      <c r="A25" s="4" t="s">
        <v>19</v>
      </c>
      <c r="B25" s="3" t="s">
        <v>20</v>
      </c>
    </row>
    <row r="26" spans="1:2" ht="15">
      <c r="A26" s="4"/>
      <c r="B26" s="3" t="s">
        <v>21</v>
      </c>
    </row>
    <row r="27" spans="1:2" ht="15">
      <c r="A27" s="4"/>
      <c r="B27" s="3" t="s">
        <v>22</v>
      </c>
    </row>
    <row r="28" ht="15">
      <c r="A28" s="4"/>
    </row>
    <row r="29" spans="1:2" ht="15">
      <c r="A29" s="4" t="s">
        <v>23</v>
      </c>
      <c r="B29" s="3" t="s">
        <v>24</v>
      </c>
    </row>
    <row r="30" spans="1:2" ht="15">
      <c r="A30" s="4"/>
      <c r="B30" s="3" t="s">
        <v>25</v>
      </c>
    </row>
    <row r="31" spans="1:2" ht="15">
      <c r="A31" s="4"/>
      <c r="B31" s="3" t="s">
        <v>26</v>
      </c>
    </row>
    <row r="32" spans="1:2" ht="15">
      <c r="A32" s="4"/>
      <c r="B32" s="3" t="s">
        <v>27</v>
      </c>
    </row>
    <row r="33" ht="15">
      <c r="A33" s="4"/>
    </row>
    <row r="34" spans="1:2" ht="15">
      <c r="A34" s="4" t="s">
        <v>28</v>
      </c>
      <c r="B34" s="3" t="s">
        <v>29</v>
      </c>
    </row>
    <row r="35" spans="1:2" ht="15">
      <c r="A35" s="4"/>
      <c r="B35" s="3" t="s">
        <v>30</v>
      </c>
    </row>
    <row r="36" spans="1:2" ht="15">
      <c r="A36" s="4"/>
      <c r="B36" s="3" t="s">
        <v>31</v>
      </c>
    </row>
    <row r="37" spans="1:2" ht="15">
      <c r="A37" s="4"/>
      <c r="B37" s="3" t="s">
        <v>32</v>
      </c>
    </row>
    <row r="38" spans="1:2" ht="15">
      <c r="A38" s="4"/>
      <c r="B38" s="3" t="s"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CV145"/>
  <sheetViews>
    <sheetView workbookViewId="0" topLeftCell="A1">
      <selection activeCell="A1" sqref="A1"/>
    </sheetView>
  </sheetViews>
  <sheetFormatPr defaultColWidth="9.140625" defaultRowHeight="15"/>
  <cols>
    <col min="1" max="1" width="16.140625" style="3" customWidth="1"/>
    <col min="2" max="2" width="16.57421875" style="3" customWidth="1"/>
    <col min="3" max="3" width="29.00390625" style="3" customWidth="1"/>
    <col min="4" max="4" width="16.57421875" style="3" customWidth="1"/>
    <col min="5" max="5" width="14.8515625" style="3" bestFit="1" customWidth="1"/>
    <col min="6" max="6" width="18.57421875" style="3" customWidth="1"/>
    <col min="7" max="7" width="14.8515625" style="3" customWidth="1"/>
    <col min="8" max="8" width="14.7109375" style="3" customWidth="1"/>
    <col min="9" max="10" width="14.8515625" style="3" customWidth="1"/>
    <col min="11" max="13" width="9.8515625" style="3" customWidth="1"/>
    <col min="14" max="20" width="9.8515625" style="3" bestFit="1" customWidth="1"/>
    <col min="21" max="30" width="10.8515625" style="3" bestFit="1" customWidth="1"/>
    <col min="31" max="32" width="10.8515625" style="3" customWidth="1"/>
    <col min="33" max="59" width="10.8515625" style="3" bestFit="1" customWidth="1"/>
    <col min="60" max="62" width="10.8515625" style="3" customWidth="1"/>
    <col min="63" max="72" width="12.28125" style="3" bestFit="1" customWidth="1"/>
    <col min="73" max="73" width="13.00390625" style="3" customWidth="1"/>
    <col min="74" max="93" width="12.28125" style="3" bestFit="1" customWidth="1"/>
    <col min="94" max="94" width="12.140625" style="3" customWidth="1"/>
    <col min="95" max="100" width="13.421875" style="3" bestFit="1" customWidth="1"/>
    <col min="101" max="103" width="12.28125" style="3" bestFit="1" customWidth="1"/>
    <col min="104" max="16384" width="9.140625" style="3" customWidth="1"/>
  </cols>
  <sheetData>
    <row r="1" spans="1:12" ht="15">
      <c r="A1" s="5" t="s">
        <v>34</v>
      </c>
      <c r="B1" s="6"/>
      <c r="C1" s="5" t="s">
        <v>35</v>
      </c>
      <c r="D1" s="6"/>
      <c r="E1" s="6"/>
      <c r="F1" s="6"/>
      <c r="G1" s="6"/>
      <c r="H1" s="6"/>
      <c r="I1" s="6"/>
      <c r="J1" s="6"/>
      <c r="K1" s="7"/>
      <c r="L1" s="7"/>
    </row>
    <row r="2" spans="1:6" ht="33" customHeight="1">
      <c r="A2" t="s">
        <v>36</v>
      </c>
      <c r="B2" s="8"/>
      <c r="F2" s="9" t="s">
        <v>37</v>
      </c>
    </row>
    <row r="3" spans="1:10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10" t="s">
        <v>43</v>
      </c>
      <c r="G3" s="3" t="s">
        <v>44</v>
      </c>
      <c r="H3" s="3" t="s">
        <v>45</v>
      </c>
      <c r="I3" s="3" t="s">
        <v>46</v>
      </c>
      <c r="J3" s="3" t="s">
        <v>47</v>
      </c>
    </row>
    <row r="4" spans="1:12" ht="15">
      <c r="A4" s="3" t="s">
        <v>48</v>
      </c>
      <c r="B4" s="3" t="s">
        <v>49</v>
      </c>
      <c r="C4" s="3" t="s">
        <v>50</v>
      </c>
      <c r="D4" s="3" t="s">
        <v>51</v>
      </c>
      <c r="E4" s="11">
        <v>40.39854038317137</v>
      </c>
      <c r="F4" s="12">
        <v>34.8486480622449</v>
      </c>
      <c r="G4" s="11"/>
      <c r="H4" s="11"/>
      <c r="I4" s="11"/>
      <c r="J4" s="11"/>
      <c r="L4" s="11"/>
    </row>
    <row r="5" spans="1:12" ht="15">
      <c r="A5" s="3" t="s">
        <v>52</v>
      </c>
      <c r="B5" s="3" t="s">
        <v>53</v>
      </c>
      <c r="C5" s="3" t="s">
        <v>50</v>
      </c>
      <c r="D5" s="3" t="s">
        <v>51</v>
      </c>
      <c r="E5" s="11">
        <v>3.544197839115447</v>
      </c>
      <c r="F5" s="12">
        <v>3.5335250743122715</v>
      </c>
      <c r="G5" s="11">
        <v>3.5067620798319328</v>
      </c>
      <c r="H5" s="11">
        <v>3.855276533263055</v>
      </c>
      <c r="I5" s="11"/>
      <c r="J5" s="11"/>
      <c r="L5" s="11"/>
    </row>
    <row r="6" spans="1:12" ht="15">
      <c r="A6" s="3" t="s">
        <v>54</v>
      </c>
      <c r="B6" s="3" t="s">
        <v>55</v>
      </c>
      <c r="C6" s="3" t="s">
        <v>50</v>
      </c>
      <c r="D6" s="3" t="s">
        <v>51</v>
      </c>
      <c r="E6" s="11">
        <v>15.095138166363942</v>
      </c>
      <c r="F6" s="12">
        <v>22.6</v>
      </c>
      <c r="G6" s="11">
        <v>24.6</v>
      </c>
      <c r="H6" s="11">
        <v>24.3</v>
      </c>
      <c r="I6" s="11">
        <v>14.419349947848403</v>
      </c>
      <c r="J6" s="11">
        <v>14.396914946797116</v>
      </c>
      <c r="L6" s="11"/>
    </row>
    <row r="7" spans="1:12" ht="15">
      <c r="A7" s="3" t="s">
        <v>56</v>
      </c>
      <c r="B7" s="3" t="s">
        <v>57</v>
      </c>
      <c r="C7" s="3" t="s">
        <v>50</v>
      </c>
      <c r="D7" s="3" t="s">
        <v>51</v>
      </c>
      <c r="E7" s="11">
        <v>49.877121721759806</v>
      </c>
      <c r="F7" s="12">
        <v>46.69088360076648</v>
      </c>
      <c r="G7" s="11">
        <v>47.91673542325435</v>
      </c>
      <c r="H7" s="11">
        <v>46.238623647672945</v>
      </c>
      <c r="I7" s="11">
        <v>43.83040952026782</v>
      </c>
      <c r="J7" s="11">
        <v>50.67630283207668</v>
      </c>
      <c r="L7" s="11"/>
    </row>
    <row r="8" spans="1:12" ht="15">
      <c r="A8" s="3" t="s">
        <v>58</v>
      </c>
      <c r="B8" s="3" t="s">
        <v>59</v>
      </c>
      <c r="C8" s="3" t="s">
        <v>50</v>
      </c>
      <c r="D8" s="3" t="s">
        <v>51</v>
      </c>
      <c r="E8" s="11">
        <v>32.363974209412305</v>
      </c>
      <c r="F8" s="12">
        <v>27.198682867126216</v>
      </c>
      <c r="G8" s="11">
        <v>26.749036171528573</v>
      </c>
      <c r="H8" s="11">
        <v>20.115992548526403</v>
      </c>
      <c r="I8" s="11">
        <v>21.049694646717736</v>
      </c>
      <c r="J8" s="11">
        <v>22.62430816506304</v>
      </c>
      <c r="L8" s="11"/>
    </row>
    <row r="9" spans="1:12" ht="15">
      <c r="A9" s="3" t="s">
        <v>60</v>
      </c>
      <c r="B9" s="3" t="s">
        <v>61</v>
      </c>
      <c r="C9" s="3" t="s">
        <v>50</v>
      </c>
      <c r="D9" s="3" t="s">
        <v>51</v>
      </c>
      <c r="E9" s="11">
        <v>37.18671089625595</v>
      </c>
      <c r="F9" s="12">
        <v>38.686155521767056</v>
      </c>
      <c r="G9" s="11">
        <v>38.59608340061256</v>
      </c>
      <c r="H9" s="11">
        <v>35.60786501846779</v>
      </c>
      <c r="I9" s="11">
        <v>37.41033377795552</v>
      </c>
      <c r="J9" s="11">
        <v>38.739565145309555</v>
      </c>
      <c r="L9" s="11"/>
    </row>
    <row r="10" spans="1:12" ht="15">
      <c r="A10" s="3" t="s">
        <v>62</v>
      </c>
      <c r="B10" s="3" t="s">
        <v>63</v>
      </c>
      <c r="C10" s="3" t="s">
        <v>50</v>
      </c>
      <c r="D10" s="3" t="s">
        <v>51</v>
      </c>
      <c r="E10" s="11"/>
      <c r="F10" s="12"/>
      <c r="G10" s="11"/>
      <c r="H10" s="11"/>
      <c r="I10" s="11"/>
      <c r="J10" s="11"/>
      <c r="L10" s="11"/>
    </row>
    <row r="11" spans="1:12" ht="15">
      <c r="A11" s="3" t="s">
        <v>64</v>
      </c>
      <c r="B11" s="3" t="s">
        <v>65</v>
      </c>
      <c r="C11" s="3" t="s">
        <v>50</v>
      </c>
      <c r="D11" s="3" t="s">
        <v>51</v>
      </c>
      <c r="E11" s="11">
        <v>45.03877849999396</v>
      </c>
      <c r="F11" s="12">
        <v>46.12801280654731</v>
      </c>
      <c r="G11" s="11">
        <v>45.30064984611603</v>
      </c>
      <c r="H11" s="11"/>
      <c r="I11" s="11"/>
      <c r="J11" s="11"/>
      <c r="L11" s="11"/>
    </row>
    <row r="12" spans="1:12" ht="15">
      <c r="A12" s="3" t="s">
        <v>66</v>
      </c>
      <c r="B12" s="3" t="s">
        <v>67</v>
      </c>
      <c r="C12" s="3" t="s">
        <v>50</v>
      </c>
      <c r="D12" s="3" t="s">
        <v>51</v>
      </c>
      <c r="E12" s="11">
        <v>29.38455705219429</v>
      </c>
      <c r="F12" s="12">
        <v>26.70464208474864</v>
      </c>
      <c r="G12" s="11">
        <v>25.590614968030227</v>
      </c>
      <c r="H12" s="11">
        <v>23.629347725898956</v>
      </c>
      <c r="I12" s="11">
        <v>22.737128590284616</v>
      </c>
      <c r="J12" s="11">
        <v>24.68183082848859</v>
      </c>
      <c r="L12" s="11"/>
    </row>
    <row r="13" spans="1:12" ht="15">
      <c r="A13" s="3" t="s">
        <v>48</v>
      </c>
      <c r="B13" s="3" t="s">
        <v>49</v>
      </c>
      <c r="C13" s="3" t="s">
        <v>68</v>
      </c>
      <c r="D13" s="3" t="s">
        <v>69</v>
      </c>
      <c r="E13" s="13">
        <v>255317968.00199816</v>
      </c>
      <c r="F13" s="14">
        <v>251871147.66427636</v>
      </c>
      <c r="G13" s="13"/>
      <c r="H13" s="13"/>
      <c r="I13" s="13"/>
      <c r="J13" s="13"/>
      <c r="L13" s="15"/>
    </row>
    <row r="14" spans="1:12" ht="15">
      <c r="A14" s="3" t="s">
        <v>52</v>
      </c>
      <c r="B14" s="3" t="s">
        <v>53</v>
      </c>
      <c r="C14" s="3" t="s">
        <v>68</v>
      </c>
      <c r="D14" s="3" t="s">
        <v>69</v>
      </c>
      <c r="E14" s="13">
        <v>17060454.30759449</v>
      </c>
      <c r="F14" s="14">
        <v>22280428.31179208</v>
      </c>
      <c r="G14" s="13">
        <v>24044429.18957242</v>
      </c>
      <c r="H14" s="13">
        <v>28809200.93854975</v>
      </c>
      <c r="I14" s="13"/>
      <c r="J14" s="13"/>
      <c r="L14" s="15"/>
    </row>
    <row r="15" spans="1:12" ht="15">
      <c r="A15" s="3" t="s">
        <v>54</v>
      </c>
      <c r="B15" s="3" t="s">
        <v>55</v>
      </c>
      <c r="C15" s="3" t="s">
        <v>68</v>
      </c>
      <c r="D15" s="3" t="s">
        <v>69</v>
      </c>
      <c r="E15" s="13">
        <v>88935064.93506494</v>
      </c>
      <c r="F15" s="14">
        <v>248244253.3728616</v>
      </c>
      <c r="G15" s="13">
        <v>297945822.3570048</v>
      </c>
      <c r="H15" s="13">
        <v>319819434.22945315</v>
      </c>
      <c r="I15" s="13">
        <v>231544715.44715446</v>
      </c>
      <c r="J15" s="13">
        <v>262243902.4390244</v>
      </c>
      <c r="L15" s="15"/>
    </row>
    <row r="16" spans="1:12" ht="15">
      <c r="A16" s="3" t="s">
        <v>56</v>
      </c>
      <c r="B16" s="3" t="s">
        <v>57</v>
      </c>
      <c r="C16" s="3" t="s">
        <v>68</v>
      </c>
      <c r="D16" s="3" t="s">
        <v>69</v>
      </c>
      <c r="E16" s="13">
        <v>3813504265.287483</v>
      </c>
      <c r="F16" s="14">
        <v>5280110554.349218</v>
      </c>
      <c r="G16" s="13">
        <v>6717374962.345792</v>
      </c>
      <c r="H16" s="13">
        <v>8241200823.631386</v>
      </c>
      <c r="I16" s="13">
        <v>10585301751.840118</v>
      </c>
      <c r="J16" s="13">
        <v>13632887104.933222</v>
      </c>
      <c r="L16" s="15"/>
    </row>
    <row r="17" spans="1:12" ht="15">
      <c r="A17" s="3" t="s">
        <v>58</v>
      </c>
      <c r="B17" s="3" t="s">
        <v>59</v>
      </c>
      <c r="C17" s="3" t="s">
        <v>68</v>
      </c>
      <c r="D17" s="3" t="s">
        <v>69</v>
      </c>
      <c r="E17" s="13">
        <v>3645161290.3225803</v>
      </c>
      <c r="F17" s="14">
        <v>4541374381.237261</v>
      </c>
      <c r="G17" s="13">
        <v>5357082426.041247</v>
      </c>
      <c r="H17" s="13">
        <v>6004099943.551502</v>
      </c>
      <c r="I17" s="13">
        <v>6941856414.066872</v>
      </c>
      <c r="J17" s="13">
        <v>7303527131.782946</v>
      </c>
      <c r="L17" s="15"/>
    </row>
    <row r="18" spans="1:12" ht="15">
      <c r="A18" s="3" t="s">
        <v>60</v>
      </c>
      <c r="B18" s="3" t="s">
        <v>61</v>
      </c>
      <c r="C18" s="3" t="s">
        <v>68</v>
      </c>
      <c r="D18" s="3" t="s">
        <v>69</v>
      </c>
      <c r="E18" s="13">
        <v>645160165.3541303</v>
      </c>
      <c r="F18" s="14">
        <v>924407027.7324601</v>
      </c>
      <c r="G18" s="13">
        <v>1094009489.278297</v>
      </c>
      <c r="H18" s="13">
        <v>1214873471.6424744</v>
      </c>
      <c r="I18" s="13">
        <v>1667326269.3090358</v>
      </c>
      <c r="J18" s="13">
        <v>1961584123.0945313</v>
      </c>
      <c r="L18" s="15"/>
    </row>
    <row r="19" spans="1:12" ht="15">
      <c r="A19" s="3" t="s">
        <v>62</v>
      </c>
      <c r="B19" s="3" t="s">
        <v>63</v>
      </c>
      <c r="C19" s="3" t="s">
        <v>68</v>
      </c>
      <c r="D19" s="3" t="s">
        <v>69</v>
      </c>
      <c r="E19" s="13"/>
      <c r="F19" s="14"/>
      <c r="G19" s="13"/>
      <c r="H19" s="13"/>
      <c r="I19" s="13"/>
      <c r="J19" s="13"/>
      <c r="L19" s="15"/>
    </row>
    <row r="20" spans="1:12" ht="15">
      <c r="A20" s="3" t="s">
        <v>64</v>
      </c>
      <c r="B20" s="3" t="s">
        <v>65</v>
      </c>
      <c r="C20" s="3" t="s">
        <v>68</v>
      </c>
      <c r="D20" s="3" t="s">
        <v>69</v>
      </c>
      <c r="E20" s="13">
        <v>3772953861.1461625</v>
      </c>
      <c r="F20" s="14">
        <v>5337645070.48242</v>
      </c>
      <c r="G20" s="13">
        <v>5370311526.479751</v>
      </c>
      <c r="H20" s="13"/>
      <c r="I20" s="13"/>
      <c r="J20" s="13"/>
      <c r="L20" s="15"/>
    </row>
    <row r="21" spans="1:12" ht="15">
      <c r="A21" s="3" t="s">
        <v>66</v>
      </c>
      <c r="B21" s="3" t="s">
        <v>67</v>
      </c>
      <c r="C21" s="3" t="s">
        <v>68</v>
      </c>
      <c r="D21" s="3" t="s">
        <v>69</v>
      </c>
      <c r="E21" s="13">
        <v>1703706835.533507</v>
      </c>
      <c r="F21" s="14">
        <v>2260212958.497584</v>
      </c>
      <c r="G21" s="13">
        <v>2389697235.2105393</v>
      </c>
      <c r="H21" s="13">
        <v>2651670316.0046277</v>
      </c>
      <c r="I21" s="13">
        <v>3088025343.2823305</v>
      </c>
      <c r="J21" s="13">
        <v>3658318895.364099</v>
      </c>
      <c r="L21" s="15"/>
    </row>
    <row r="22" spans="1:13" ht="15">
      <c r="A22" s="3" t="s">
        <v>48</v>
      </c>
      <c r="B22" s="3" t="s">
        <v>49</v>
      </c>
      <c r="C22" s="3" t="s">
        <v>70</v>
      </c>
      <c r="D22" s="3" t="s">
        <v>71</v>
      </c>
      <c r="E22" s="13">
        <v>709062400.2664188</v>
      </c>
      <c r="F22" s="14">
        <v>795882875.053163</v>
      </c>
      <c r="G22" s="13">
        <v>918823350.8438493</v>
      </c>
      <c r="H22" s="13">
        <v>979785001.8948673</v>
      </c>
      <c r="I22" s="13">
        <v>1168900171.2025504</v>
      </c>
      <c r="J22" s="13">
        <v>1325009348.225463</v>
      </c>
      <c r="L22" s="15"/>
      <c r="M22" s="13"/>
    </row>
    <row r="23" spans="1:12" ht="15">
      <c r="A23" s="3" t="s">
        <v>52</v>
      </c>
      <c r="B23" s="3" t="s">
        <v>53</v>
      </c>
      <c r="C23" s="3" t="s">
        <v>70</v>
      </c>
      <c r="D23" s="3" t="s">
        <v>71</v>
      </c>
      <c r="E23" s="13">
        <v>551230861.8565054</v>
      </c>
      <c r="F23" s="14">
        <v>708843636.9365466</v>
      </c>
      <c r="G23" s="13">
        <v>768873684.032838</v>
      </c>
      <c r="H23" s="13">
        <v>847918929.1079838</v>
      </c>
      <c r="I23" s="13">
        <v>982534421.9310042</v>
      </c>
      <c r="J23" s="13">
        <v>1049054416.7543509</v>
      </c>
      <c r="L23" s="15"/>
    </row>
    <row r="24" spans="1:12" ht="15">
      <c r="A24" s="3" t="s">
        <v>54</v>
      </c>
      <c r="B24" s="3" t="s">
        <v>55</v>
      </c>
      <c r="C24" s="3" t="s">
        <v>70</v>
      </c>
      <c r="D24" s="3" t="s">
        <v>71</v>
      </c>
      <c r="E24" s="13">
        <v>633600000</v>
      </c>
      <c r="F24" s="14">
        <v>1171435224.5111303</v>
      </c>
      <c r="G24" s="13">
        <v>1281145619.337418</v>
      </c>
      <c r="H24" s="13">
        <v>1374145619.1315446</v>
      </c>
      <c r="I24" s="13">
        <v>1653921717.4328194</v>
      </c>
      <c r="J24" s="13">
        <v>1873235772.3577235</v>
      </c>
      <c r="L24" s="15"/>
    </row>
    <row r="25" spans="1:12" ht="15">
      <c r="A25" s="3" t="s">
        <v>56</v>
      </c>
      <c r="B25" s="3" t="s">
        <v>57</v>
      </c>
      <c r="C25" s="3" t="s">
        <v>70</v>
      </c>
      <c r="D25" s="3" t="s">
        <v>71</v>
      </c>
      <c r="E25" s="13">
        <v>8179533779.174596</v>
      </c>
      <c r="F25" s="14">
        <v>12285635746.810535</v>
      </c>
      <c r="G25" s="13">
        <v>15133752486.03998</v>
      </c>
      <c r="H25" s="13">
        <v>19182283493.763203</v>
      </c>
      <c r="I25" s="13">
        <v>25899216445.819775</v>
      </c>
      <c r="J25" s="13">
        <v>28526277751.182438</v>
      </c>
      <c r="L25" s="15"/>
    </row>
    <row r="26" spans="1:12" ht="15">
      <c r="A26" s="3" t="s">
        <v>58</v>
      </c>
      <c r="B26" s="3" t="s">
        <v>59</v>
      </c>
      <c r="C26" s="3" t="s">
        <v>70</v>
      </c>
      <c r="D26" s="3" t="s">
        <v>71</v>
      </c>
      <c r="E26" s="13">
        <v>12691278914.240755</v>
      </c>
      <c r="F26" s="14">
        <v>18737922545.464172</v>
      </c>
      <c r="G26" s="13">
        <v>22502239913.45474</v>
      </c>
      <c r="H26" s="13">
        <v>27166404230.66639</v>
      </c>
      <c r="I26" s="13">
        <v>30031427402.55554</v>
      </c>
      <c r="J26" s="13">
        <v>29375775193.798447</v>
      </c>
      <c r="L26" s="15"/>
    </row>
    <row r="27" spans="1:12" ht="15">
      <c r="A27" s="3" t="s">
        <v>60</v>
      </c>
      <c r="B27" s="3" t="s">
        <v>61</v>
      </c>
      <c r="C27" s="3" t="s">
        <v>70</v>
      </c>
      <c r="D27" s="3" t="s">
        <v>71</v>
      </c>
      <c r="E27" s="13">
        <v>1734921292.5929585</v>
      </c>
      <c r="F27" s="14">
        <v>2389503467.751753</v>
      </c>
      <c r="G27" s="13">
        <v>2834509081.9783387</v>
      </c>
      <c r="H27" s="13">
        <v>3411812168.4981346</v>
      </c>
      <c r="I27" s="13">
        <v>4456860179.877698</v>
      </c>
      <c r="J27" s="13">
        <v>5063516112.627383</v>
      </c>
      <c r="L27" s="15"/>
    </row>
    <row r="28" spans="1:12" ht="15">
      <c r="A28" s="3" t="s">
        <v>62</v>
      </c>
      <c r="B28" s="3" t="s">
        <v>63</v>
      </c>
      <c r="C28" s="3" t="s">
        <v>70</v>
      </c>
      <c r="D28" s="3" t="s">
        <v>71</v>
      </c>
      <c r="E28" s="13"/>
      <c r="F28" s="14"/>
      <c r="G28" s="13"/>
      <c r="H28" s="13"/>
      <c r="I28" s="13"/>
      <c r="J28" s="13"/>
      <c r="L28" s="15"/>
    </row>
    <row r="29" spans="1:12" ht="15">
      <c r="A29" s="3" t="s">
        <v>64</v>
      </c>
      <c r="B29" s="3" t="s">
        <v>65</v>
      </c>
      <c r="C29" s="3" t="s">
        <v>70</v>
      </c>
      <c r="D29" s="3" t="s">
        <v>71</v>
      </c>
      <c r="E29" s="13">
        <v>9079261878.287378</v>
      </c>
      <c r="F29" s="14">
        <v>14141921494.082027</v>
      </c>
      <c r="G29" s="13">
        <v>14331230928.987938</v>
      </c>
      <c r="H29" s="13">
        <v>16825553036.587576</v>
      </c>
      <c r="I29" s="13">
        <v>20762118514.431877</v>
      </c>
      <c r="J29" s="13">
        <v>21623014292.09807</v>
      </c>
      <c r="L29" s="15"/>
    </row>
    <row r="30" spans="1:12" ht="15">
      <c r="A30" s="3" t="s">
        <v>66</v>
      </c>
      <c r="B30" s="3" t="s">
        <v>67</v>
      </c>
      <c r="C30" s="3" t="s">
        <v>70</v>
      </c>
      <c r="D30" s="3" t="s">
        <v>71</v>
      </c>
      <c r="E30" s="13">
        <v>6193246632.327303</v>
      </c>
      <c r="F30" s="14">
        <v>9000003517.119043</v>
      </c>
      <c r="G30" s="13">
        <v>9922176879.198229</v>
      </c>
      <c r="H30" s="13">
        <v>11892375124.820166</v>
      </c>
      <c r="I30" s="13">
        <v>14440772735.344904</v>
      </c>
      <c r="J30" s="13">
        <v>16042841224.845652</v>
      </c>
      <c r="L30" s="15"/>
    </row>
    <row r="31" spans="1:12" ht="15">
      <c r="A31" s="3" t="s">
        <v>48</v>
      </c>
      <c r="B31" s="3" t="s">
        <v>49</v>
      </c>
      <c r="C31" s="3" t="s">
        <v>72</v>
      </c>
      <c r="D31" s="3" t="s">
        <v>73</v>
      </c>
      <c r="E31" s="13">
        <v>109.547939037135</v>
      </c>
      <c r="F31" s="14">
        <v>107.87055567246968</v>
      </c>
      <c r="G31" s="13">
        <v>120.84228547144514</v>
      </c>
      <c r="H31" s="13">
        <v>125.00476868913911</v>
      </c>
      <c r="I31" s="13">
        <v>144.7688134659314</v>
      </c>
      <c r="J31" s="13">
        <v>159.5756579860686</v>
      </c>
      <c r="L31" s="16"/>
    </row>
    <row r="32" spans="1:12" ht="15">
      <c r="A32" s="3" t="s">
        <v>52</v>
      </c>
      <c r="B32" s="3" t="s">
        <v>53</v>
      </c>
      <c r="C32" s="3" t="s">
        <v>72</v>
      </c>
      <c r="D32" s="3" t="s">
        <v>73</v>
      </c>
      <c r="E32" s="13">
        <v>755.5651437734547</v>
      </c>
      <c r="F32" s="14">
        <v>880.6167378146775</v>
      </c>
      <c r="G32" s="13">
        <v>938.2217764625522</v>
      </c>
      <c r="H32" s="13">
        <v>1016.3347430428757</v>
      </c>
      <c r="I32" s="13">
        <v>1156.9504935925488</v>
      </c>
      <c r="J32" s="13">
        <v>1213.8995475066604</v>
      </c>
      <c r="L32" s="16"/>
    </row>
    <row r="33" spans="1:12" ht="15">
      <c r="A33" s="3" t="s">
        <v>54</v>
      </c>
      <c r="B33" s="3" t="s">
        <v>55</v>
      </c>
      <c r="C33" s="3" t="s">
        <v>72</v>
      </c>
      <c r="D33" s="3" t="s">
        <v>73</v>
      </c>
      <c r="E33" s="13">
        <v>173.24137176761704</v>
      </c>
      <c r="F33" s="14">
        <v>261.8831376633882</v>
      </c>
      <c r="G33" s="13">
        <v>276.6484341313445</v>
      </c>
      <c r="H33" s="13">
        <v>287.40787433607653</v>
      </c>
      <c r="I33" s="13">
        <v>335.69373001047506</v>
      </c>
      <c r="J33" s="13">
        <v>369.23570975649545</v>
      </c>
      <c r="L33" s="16"/>
    </row>
    <row r="34" spans="1:12" ht="15">
      <c r="A34" s="3" t="s">
        <v>56</v>
      </c>
      <c r="B34" s="3" t="s">
        <v>57</v>
      </c>
      <c r="C34" s="3" t="s">
        <v>72</v>
      </c>
      <c r="D34" s="3" t="s">
        <v>73</v>
      </c>
      <c r="E34" s="13">
        <v>124.85049947739297</v>
      </c>
      <c r="F34" s="14">
        <v>164.55247100233274</v>
      </c>
      <c r="G34" s="13">
        <v>197.49715936314752</v>
      </c>
      <c r="H34" s="13">
        <v>243.9062669908327</v>
      </c>
      <c r="I34" s="13">
        <v>320.8786339808039</v>
      </c>
      <c r="J34" s="13">
        <v>344.41738671949383</v>
      </c>
      <c r="L34" s="16"/>
    </row>
    <row r="35" spans="1:12" ht="15">
      <c r="A35" s="3" t="s">
        <v>58</v>
      </c>
      <c r="B35" s="3" t="s">
        <v>59</v>
      </c>
      <c r="C35" s="3" t="s">
        <v>72</v>
      </c>
      <c r="D35" s="3" t="s">
        <v>73</v>
      </c>
      <c r="E35" s="13">
        <v>403.65845368338927</v>
      </c>
      <c r="F35" s="14">
        <v>523.1603860766554</v>
      </c>
      <c r="G35" s="13">
        <v>611.9459571559926</v>
      </c>
      <c r="H35" s="13">
        <v>719.5502417213261</v>
      </c>
      <c r="I35" s="13">
        <v>774.6984572845831</v>
      </c>
      <c r="J35" s="13">
        <v>738.0474378947509</v>
      </c>
      <c r="L35" s="16"/>
    </row>
    <row r="36" spans="1:12" ht="15">
      <c r="A36" s="3" t="s">
        <v>60</v>
      </c>
      <c r="B36" s="3" t="s">
        <v>61</v>
      </c>
      <c r="C36" s="3" t="s">
        <v>72</v>
      </c>
      <c r="D36" s="3" t="s">
        <v>73</v>
      </c>
      <c r="E36" s="13">
        <v>218.01527389966827</v>
      </c>
      <c r="F36" s="14">
        <v>265.73245831934923</v>
      </c>
      <c r="G36" s="13">
        <v>307.7643871087405</v>
      </c>
      <c r="H36" s="13">
        <v>360.86518579320085</v>
      </c>
      <c r="I36" s="13">
        <v>458.49197391438287</v>
      </c>
      <c r="J36" s="13">
        <v>506.47245559064226</v>
      </c>
      <c r="L36" s="16"/>
    </row>
    <row r="37" spans="1:12" ht="15">
      <c r="A37" s="3" t="s">
        <v>62</v>
      </c>
      <c r="B37" s="3" t="s">
        <v>63</v>
      </c>
      <c r="C37" s="3" t="s">
        <v>72</v>
      </c>
      <c r="D37" s="3" t="s">
        <v>73</v>
      </c>
      <c r="E37" s="13"/>
      <c r="F37" s="14"/>
      <c r="G37" s="13"/>
      <c r="H37" s="13"/>
      <c r="I37" s="13"/>
      <c r="J37" s="13"/>
      <c r="L37" s="16"/>
    </row>
    <row r="38" spans="1:12" ht="15">
      <c r="A38" s="3" t="s">
        <v>64</v>
      </c>
      <c r="B38" s="3" t="s">
        <v>65</v>
      </c>
      <c r="C38" s="3" t="s">
        <v>72</v>
      </c>
      <c r="D38" s="3" t="s">
        <v>73</v>
      </c>
      <c r="E38" s="13">
        <v>273.81343603244187</v>
      </c>
      <c r="F38" s="14">
        <v>373.07317143017326</v>
      </c>
      <c r="G38" s="13">
        <v>367.6361322590062</v>
      </c>
      <c r="H38" s="13">
        <v>419.5319661689803</v>
      </c>
      <c r="I38" s="13">
        <v>502.9999716981133</v>
      </c>
      <c r="J38" s="13">
        <v>508.8483352444084</v>
      </c>
      <c r="L38" s="16"/>
    </row>
    <row r="39" spans="1:12" ht="15">
      <c r="A39" s="3" t="s">
        <v>66</v>
      </c>
      <c r="B39" s="3" t="s">
        <v>67</v>
      </c>
      <c r="C39" s="3" t="s">
        <v>72</v>
      </c>
      <c r="D39" s="3" t="s">
        <v>73</v>
      </c>
      <c r="E39" s="13">
        <v>253.4803924507395</v>
      </c>
      <c r="F39" s="14">
        <v>313.597113134785</v>
      </c>
      <c r="G39" s="13">
        <v>334.62383276466153</v>
      </c>
      <c r="H39" s="13">
        <v>388.1634613016032</v>
      </c>
      <c r="I39" s="13">
        <v>456.16559742554745</v>
      </c>
      <c r="J39" s="13">
        <v>490.4588027142775</v>
      </c>
      <c r="L39" s="16"/>
    </row>
    <row r="40" spans="1:12" ht="15">
      <c r="A40" s="3" t="s">
        <v>48</v>
      </c>
      <c r="B40" s="3" t="s">
        <v>49</v>
      </c>
      <c r="C40" s="3" t="s">
        <v>74</v>
      </c>
      <c r="D40" s="3" t="s">
        <v>75</v>
      </c>
      <c r="E40" s="15">
        <v>6472622</v>
      </c>
      <c r="F40" s="17">
        <v>7378129</v>
      </c>
      <c r="G40" s="15">
        <v>7603492</v>
      </c>
      <c r="H40" s="15">
        <v>7837981</v>
      </c>
      <c r="I40" s="15">
        <v>8074254</v>
      </c>
      <c r="J40" s="15">
        <v>8303330</v>
      </c>
      <c r="L40" s="15"/>
    </row>
    <row r="41" spans="1:12" ht="15">
      <c r="A41" s="3" t="s">
        <v>52</v>
      </c>
      <c r="B41" s="3" t="s">
        <v>53</v>
      </c>
      <c r="C41" s="3" t="s">
        <v>74</v>
      </c>
      <c r="D41" s="3" t="s">
        <v>75</v>
      </c>
      <c r="E41" s="15">
        <v>729561</v>
      </c>
      <c r="F41" s="17">
        <v>804940</v>
      </c>
      <c r="G41" s="15">
        <v>819501</v>
      </c>
      <c r="H41" s="15">
        <v>834291</v>
      </c>
      <c r="I41" s="15">
        <v>849245</v>
      </c>
      <c r="J41" s="15">
        <v>864202</v>
      </c>
      <c r="L41" s="15"/>
    </row>
    <row r="42" spans="1:12" ht="15">
      <c r="A42" s="3" t="s">
        <v>54</v>
      </c>
      <c r="B42" s="3" t="s">
        <v>55</v>
      </c>
      <c r="C42" s="3" t="s">
        <v>74</v>
      </c>
      <c r="D42" s="3" t="s">
        <v>75</v>
      </c>
      <c r="E42" s="15">
        <v>3657325</v>
      </c>
      <c r="F42" s="17">
        <v>4473122</v>
      </c>
      <c r="G42" s="15">
        <v>4630952</v>
      </c>
      <c r="H42" s="15">
        <v>4781169</v>
      </c>
      <c r="I42" s="15">
        <v>4926877</v>
      </c>
      <c r="J42" s="15">
        <v>5073279</v>
      </c>
      <c r="L42" s="15"/>
    </row>
    <row r="43" spans="1:12" ht="15">
      <c r="A43" s="3" t="s">
        <v>56</v>
      </c>
      <c r="B43" s="3" t="s">
        <v>57</v>
      </c>
      <c r="C43" s="3" t="s">
        <v>74</v>
      </c>
      <c r="D43" s="3" t="s">
        <v>75</v>
      </c>
      <c r="E43" s="15">
        <v>65514626</v>
      </c>
      <c r="F43" s="17">
        <v>74660901</v>
      </c>
      <c r="G43" s="15">
        <v>76627697</v>
      </c>
      <c r="H43" s="15">
        <v>78646128</v>
      </c>
      <c r="I43" s="15">
        <v>80713434</v>
      </c>
      <c r="J43" s="15">
        <v>82824732</v>
      </c>
      <c r="L43" s="15"/>
    </row>
    <row r="44" spans="1:12" ht="15">
      <c r="A44" s="3" t="s">
        <v>58</v>
      </c>
      <c r="B44" s="3" t="s">
        <v>59</v>
      </c>
      <c r="C44" s="3" t="s">
        <v>74</v>
      </c>
      <c r="D44" s="3" t="s">
        <v>75</v>
      </c>
      <c r="E44" s="15">
        <v>31440637</v>
      </c>
      <c r="F44" s="17">
        <v>35816784</v>
      </c>
      <c r="G44" s="15">
        <v>36771613</v>
      </c>
      <c r="H44" s="15">
        <v>37754701</v>
      </c>
      <c r="I44" s="15">
        <v>38765312</v>
      </c>
      <c r="J44" s="15">
        <v>39802015</v>
      </c>
      <c r="L44" s="15"/>
    </row>
    <row r="45" spans="1:12" ht="15">
      <c r="A45" s="3" t="s">
        <v>60</v>
      </c>
      <c r="B45" s="3" t="s">
        <v>61</v>
      </c>
      <c r="C45" s="3" t="s">
        <v>74</v>
      </c>
      <c r="D45" s="3" t="s">
        <v>75</v>
      </c>
      <c r="E45" s="15">
        <v>7957797</v>
      </c>
      <c r="F45" s="17">
        <v>8992140</v>
      </c>
      <c r="G45" s="15">
        <v>9209997</v>
      </c>
      <c r="H45" s="15">
        <v>9454534</v>
      </c>
      <c r="I45" s="15">
        <v>9720694</v>
      </c>
      <c r="J45" s="15">
        <v>9997614</v>
      </c>
      <c r="L45" s="15"/>
    </row>
    <row r="46" spans="1:12" ht="15">
      <c r="A46" s="3" t="s">
        <v>62</v>
      </c>
      <c r="B46" s="3" t="s">
        <v>63</v>
      </c>
      <c r="C46" s="3" t="s">
        <v>74</v>
      </c>
      <c r="D46" s="3" t="s">
        <v>75</v>
      </c>
      <c r="E46" s="15">
        <v>7394196</v>
      </c>
      <c r="F46" s="17">
        <v>8354003</v>
      </c>
      <c r="G46" s="15">
        <v>8543774</v>
      </c>
      <c r="H46" s="15">
        <v>8732569</v>
      </c>
      <c r="I46" s="15">
        <v>8926326</v>
      </c>
      <c r="J46" s="15">
        <v>9133124</v>
      </c>
      <c r="L46" s="15"/>
    </row>
    <row r="47" spans="1:12" ht="15">
      <c r="A47" s="3" t="s">
        <v>64</v>
      </c>
      <c r="B47" s="3" t="s">
        <v>65</v>
      </c>
      <c r="C47" s="3" t="s">
        <v>74</v>
      </c>
      <c r="D47" s="3" t="s">
        <v>75</v>
      </c>
      <c r="E47" s="15">
        <v>34131312</v>
      </c>
      <c r="F47" s="17">
        <v>39007359</v>
      </c>
      <c r="G47" s="15">
        <v>40117243</v>
      </c>
      <c r="H47" s="15">
        <v>41276209</v>
      </c>
      <c r="I47" s="15">
        <v>42483923</v>
      </c>
      <c r="J47" s="15">
        <v>43739051</v>
      </c>
      <c r="L47" s="15"/>
    </row>
    <row r="48" spans="1:12" ht="15">
      <c r="A48" s="3" t="s">
        <v>66</v>
      </c>
      <c r="B48" s="3" t="s">
        <v>67</v>
      </c>
      <c r="C48" s="3" t="s">
        <v>74</v>
      </c>
      <c r="D48" s="3" t="s">
        <v>75</v>
      </c>
      <c r="E48" s="15">
        <v>24432843</v>
      </c>
      <c r="F48" s="17">
        <v>28699255</v>
      </c>
      <c r="G48" s="15">
        <v>29651734</v>
      </c>
      <c r="H48" s="15">
        <v>30637544</v>
      </c>
      <c r="I48" s="15">
        <v>31656865</v>
      </c>
      <c r="J48" s="15">
        <v>32709865</v>
      </c>
      <c r="L48" s="15"/>
    </row>
    <row r="50" ht="1.5" customHeight="1"/>
    <row r="51" ht="1.5" customHeight="1"/>
    <row r="52" ht="1.5" customHeight="1"/>
    <row r="53" ht="1.5" customHeight="1"/>
    <row r="54" ht="1.5" customHeight="1"/>
    <row r="56" spans="1:100" ht="15">
      <c r="A56" s="5" t="s">
        <v>76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2:100" ht="30" customHeight="1">
      <c r="B57" s="18" t="s">
        <v>77</v>
      </c>
      <c r="C57" s="19" t="s">
        <v>78</v>
      </c>
      <c r="D57" s="4">
        <v>2006</v>
      </c>
      <c r="E57" s="4">
        <f>+D57+1</f>
        <v>2007</v>
      </c>
      <c r="F57" s="4">
        <f aca="true" t="shared" si="0" ref="F57:BR57">+E57+1</f>
        <v>2008</v>
      </c>
      <c r="G57" s="4">
        <f t="shared" si="0"/>
        <v>2009</v>
      </c>
      <c r="H57" s="4">
        <f t="shared" si="0"/>
        <v>2010</v>
      </c>
      <c r="I57" s="4">
        <f t="shared" si="0"/>
        <v>2011</v>
      </c>
      <c r="J57" s="4">
        <f t="shared" si="0"/>
        <v>2012</v>
      </c>
      <c r="K57" s="4">
        <f t="shared" si="0"/>
        <v>2013</v>
      </c>
      <c r="L57" s="4">
        <f t="shared" si="0"/>
        <v>2014</v>
      </c>
      <c r="M57" s="4">
        <f t="shared" si="0"/>
        <v>2015</v>
      </c>
      <c r="N57" s="4">
        <f t="shared" si="0"/>
        <v>2016</v>
      </c>
      <c r="O57" s="4">
        <f t="shared" si="0"/>
        <v>2017</v>
      </c>
      <c r="P57" s="4">
        <f t="shared" si="0"/>
        <v>2018</v>
      </c>
      <c r="Q57" s="4">
        <f t="shared" si="0"/>
        <v>2019</v>
      </c>
      <c r="R57" s="4">
        <f t="shared" si="0"/>
        <v>2020</v>
      </c>
      <c r="S57" s="4">
        <f t="shared" si="0"/>
        <v>2021</v>
      </c>
      <c r="T57" s="4">
        <f t="shared" si="0"/>
        <v>2022</v>
      </c>
      <c r="U57" s="4">
        <f t="shared" si="0"/>
        <v>2023</v>
      </c>
      <c r="V57" s="4">
        <f t="shared" si="0"/>
        <v>2024</v>
      </c>
      <c r="W57" s="4">
        <f t="shared" si="0"/>
        <v>2025</v>
      </c>
      <c r="X57" s="4">
        <f t="shared" si="0"/>
        <v>2026</v>
      </c>
      <c r="Y57" s="4">
        <f t="shared" si="0"/>
        <v>2027</v>
      </c>
      <c r="Z57" s="4">
        <f t="shared" si="0"/>
        <v>2028</v>
      </c>
      <c r="AA57" s="4">
        <f t="shared" si="0"/>
        <v>2029</v>
      </c>
      <c r="AB57" s="4">
        <f t="shared" si="0"/>
        <v>2030</v>
      </c>
      <c r="AC57" s="4">
        <f t="shared" si="0"/>
        <v>2031</v>
      </c>
      <c r="AD57" s="4">
        <f t="shared" si="0"/>
        <v>2032</v>
      </c>
      <c r="AE57" s="4">
        <f t="shared" si="0"/>
        <v>2033</v>
      </c>
      <c r="AF57" s="4">
        <f t="shared" si="0"/>
        <v>2034</v>
      </c>
      <c r="AG57" s="4">
        <f t="shared" si="0"/>
        <v>2035</v>
      </c>
      <c r="AH57" s="4">
        <f t="shared" si="0"/>
        <v>2036</v>
      </c>
      <c r="AI57" s="4">
        <f t="shared" si="0"/>
        <v>2037</v>
      </c>
      <c r="AJ57" s="4">
        <f t="shared" si="0"/>
        <v>2038</v>
      </c>
      <c r="AK57" s="4">
        <f t="shared" si="0"/>
        <v>2039</v>
      </c>
      <c r="AL57" s="4">
        <f t="shared" si="0"/>
        <v>2040</v>
      </c>
      <c r="AM57" s="4">
        <f t="shared" si="0"/>
        <v>2041</v>
      </c>
      <c r="AN57" s="4">
        <f t="shared" si="0"/>
        <v>2042</v>
      </c>
      <c r="AO57" s="4">
        <f t="shared" si="0"/>
        <v>2043</v>
      </c>
      <c r="AP57" s="4">
        <f t="shared" si="0"/>
        <v>2044</v>
      </c>
      <c r="AQ57" s="4">
        <f t="shared" si="0"/>
        <v>2045</v>
      </c>
      <c r="AR57" s="4">
        <f t="shared" si="0"/>
        <v>2046</v>
      </c>
      <c r="AS57" s="4">
        <f t="shared" si="0"/>
        <v>2047</v>
      </c>
      <c r="AT57" s="4">
        <f t="shared" si="0"/>
        <v>2048</v>
      </c>
      <c r="AU57" s="4">
        <f t="shared" si="0"/>
        <v>2049</v>
      </c>
      <c r="AV57" s="4">
        <f t="shared" si="0"/>
        <v>2050</v>
      </c>
      <c r="AW57" s="4">
        <f t="shared" si="0"/>
        <v>2051</v>
      </c>
      <c r="AX57" s="4">
        <f t="shared" si="0"/>
        <v>2052</v>
      </c>
      <c r="AY57" s="4">
        <f t="shared" si="0"/>
        <v>2053</v>
      </c>
      <c r="AZ57" s="4">
        <f t="shared" si="0"/>
        <v>2054</v>
      </c>
      <c r="BA57" s="4">
        <f t="shared" si="0"/>
        <v>2055</v>
      </c>
      <c r="BB57" s="4">
        <f t="shared" si="0"/>
        <v>2056</v>
      </c>
      <c r="BC57" s="4">
        <f t="shared" si="0"/>
        <v>2057</v>
      </c>
      <c r="BD57" s="4">
        <f t="shared" si="0"/>
        <v>2058</v>
      </c>
      <c r="BE57" s="4">
        <f t="shared" si="0"/>
        <v>2059</v>
      </c>
      <c r="BF57" s="4">
        <f t="shared" si="0"/>
        <v>2060</v>
      </c>
      <c r="BG57" s="4">
        <f t="shared" si="0"/>
        <v>2061</v>
      </c>
      <c r="BH57" s="4">
        <f t="shared" si="0"/>
        <v>2062</v>
      </c>
      <c r="BI57" s="4">
        <f t="shared" si="0"/>
        <v>2063</v>
      </c>
      <c r="BJ57" s="4">
        <f t="shared" si="0"/>
        <v>2064</v>
      </c>
      <c r="BK57" s="4">
        <f t="shared" si="0"/>
        <v>2065</v>
      </c>
      <c r="BL57" s="4">
        <f t="shared" si="0"/>
        <v>2066</v>
      </c>
      <c r="BM57" s="4">
        <f t="shared" si="0"/>
        <v>2067</v>
      </c>
      <c r="BN57" s="4">
        <f t="shared" si="0"/>
        <v>2068</v>
      </c>
      <c r="BO57" s="4">
        <f t="shared" si="0"/>
        <v>2069</v>
      </c>
      <c r="BP57" s="4">
        <f t="shared" si="0"/>
        <v>2070</v>
      </c>
      <c r="BQ57" s="4">
        <f t="shared" si="0"/>
        <v>2071</v>
      </c>
      <c r="BR57" s="4">
        <f t="shared" si="0"/>
        <v>2072</v>
      </c>
      <c r="BS57" s="4">
        <f aca="true" t="shared" si="1" ref="BS57:CV57">+BR57+1</f>
        <v>2073</v>
      </c>
      <c r="BT57" s="4">
        <f t="shared" si="1"/>
        <v>2074</v>
      </c>
      <c r="BU57" s="4">
        <f t="shared" si="1"/>
        <v>2075</v>
      </c>
      <c r="BV57" s="4">
        <f t="shared" si="1"/>
        <v>2076</v>
      </c>
      <c r="BW57" s="4">
        <f t="shared" si="1"/>
        <v>2077</v>
      </c>
      <c r="BX57" s="4">
        <f t="shared" si="1"/>
        <v>2078</v>
      </c>
      <c r="BY57" s="4">
        <f t="shared" si="1"/>
        <v>2079</v>
      </c>
      <c r="BZ57" s="4">
        <f t="shared" si="1"/>
        <v>2080</v>
      </c>
      <c r="CA57" s="4">
        <f t="shared" si="1"/>
        <v>2081</v>
      </c>
      <c r="CB57" s="4">
        <f t="shared" si="1"/>
        <v>2082</v>
      </c>
      <c r="CC57" s="4">
        <f t="shared" si="1"/>
        <v>2083</v>
      </c>
      <c r="CD57" s="4">
        <f t="shared" si="1"/>
        <v>2084</v>
      </c>
      <c r="CE57" s="4">
        <f t="shared" si="1"/>
        <v>2085</v>
      </c>
      <c r="CF57" s="4">
        <f t="shared" si="1"/>
        <v>2086</v>
      </c>
      <c r="CG57" s="4">
        <f t="shared" si="1"/>
        <v>2087</v>
      </c>
      <c r="CH57" s="4">
        <f t="shared" si="1"/>
        <v>2088</v>
      </c>
      <c r="CI57" s="4">
        <f t="shared" si="1"/>
        <v>2089</v>
      </c>
      <c r="CJ57" s="4">
        <f t="shared" si="1"/>
        <v>2090</v>
      </c>
      <c r="CK57" s="4">
        <f t="shared" si="1"/>
        <v>2091</v>
      </c>
      <c r="CL57" s="4">
        <f t="shared" si="1"/>
        <v>2092</v>
      </c>
      <c r="CM57" s="4">
        <f t="shared" si="1"/>
        <v>2093</v>
      </c>
      <c r="CN57" s="4">
        <f t="shared" si="1"/>
        <v>2094</v>
      </c>
      <c r="CO57" s="4">
        <f t="shared" si="1"/>
        <v>2095</v>
      </c>
      <c r="CP57" s="4">
        <f t="shared" si="1"/>
        <v>2096</v>
      </c>
      <c r="CQ57" s="4">
        <f t="shared" si="1"/>
        <v>2097</v>
      </c>
      <c r="CR57" s="4">
        <f t="shared" si="1"/>
        <v>2098</v>
      </c>
      <c r="CS57" s="4">
        <f t="shared" si="1"/>
        <v>2099</v>
      </c>
      <c r="CT57" s="4">
        <f t="shared" si="1"/>
        <v>2100</v>
      </c>
      <c r="CU57" s="4">
        <f t="shared" si="1"/>
        <v>2101</v>
      </c>
      <c r="CV57" s="4">
        <f t="shared" si="1"/>
        <v>2102</v>
      </c>
    </row>
    <row r="58" spans="1:100" ht="15">
      <c r="A58" s="3" t="s">
        <v>48</v>
      </c>
      <c r="B58" s="11">
        <f>+#REF!</f>
        <v>4.883750000000001</v>
      </c>
      <c r="C58" s="20">
        <f aca="true" t="shared" si="2" ref="C58:C63">+F22/1000000</f>
        <v>795.882875053163</v>
      </c>
      <c r="D58" s="21">
        <f aca="true" t="shared" si="3" ref="D58:BO61">+C58*(1+$B58/100)</f>
        <v>834.751804963572</v>
      </c>
      <c r="E58" s="21">
        <f t="shared" si="3"/>
        <v>875.5189962384806</v>
      </c>
      <c r="F58" s="21">
        <f t="shared" si="3"/>
        <v>918.2771552172775</v>
      </c>
      <c r="G58" s="21">
        <f t="shared" si="3"/>
        <v>963.1235157852013</v>
      </c>
      <c r="H58" s="21">
        <f t="shared" si="3"/>
        <v>1010.1600604873612</v>
      </c>
      <c r="I58" s="21">
        <f t="shared" si="3"/>
        <v>1059.4937524414129</v>
      </c>
      <c r="J58" s="21">
        <f t="shared" si="3"/>
        <v>1111.2367785762706</v>
      </c>
      <c r="K58" s="21">
        <f t="shared" si="3"/>
        <v>1165.5068047499892</v>
      </c>
      <c r="L58" s="21">
        <f t="shared" si="3"/>
        <v>1222.4272433269668</v>
      </c>
      <c r="M58" s="21">
        <f t="shared" si="3"/>
        <v>1282.1275338229477</v>
      </c>
      <c r="N58" s="21">
        <f t="shared" si="3"/>
        <v>1344.743437256026</v>
      </c>
      <c r="O58" s="21">
        <f t="shared" si="3"/>
        <v>1410.4173448730173</v>
      </c>
      <c r="P58" s="21">
        <f t="shared" si="3"/>
        <v>1479.2986019532534</v>
      </c>
      <c r="Q58" s="21">
        <f t="shared" si="3"/>
        <v>1551.5438474261455</v>
      </c>
      <c r="R58" s="21">
        <f t="shared" si="3"/>
        <v>1627.31737007482</v>
      </c>
      <c r="S58" s="21">
        <f t="shared" si="3"/>
        <v>1706.7914821358493</v>
      </c>
      <c r="T58" s="21">
        <f t="shared" si="3"/>
        <v>1790.146911144659</v>
      </c>
      <c r="U58" s="21">
        <f t="shared" si="3"/>
        <v>1877.5732109176865</v>
      </c>
      <c r="V58" s="21">
        <f t="shared" si="3"/>
        <v>1969.2691926058792</v>
      </c>
      <c r="W58" s="21">
        <f t="shared" si="3"/>
        <v>2065.443376799769</v>
      </c>
      <c r="X58" s="21">
        <f t="shared" si="3"/>
        <v>2166.3144677142277</v>
      </c>
      <c r="Y58" s="21">
        <f t="shared" si="3"/>
        <v>2272.1118505312215</v>
      </c>
      <c r="Z58" s="21">
        <f t="shared" si="3"/>
        <v>2383.0761130315404</v>
      </c>
      <c r="AA58" s="21">
        <f t="shared" si="3"/>
        <v>2499.4595927017185</v>
      </c>
      <c r="AB58" s="21">
        <f t="shared" si="3"/>
        <v>2621.5269505602887</v>
      </c>
      <c r="AC58" s="21">
        <f t="shared" si="3"/>
        <v>2749.555773008277</v>
      </c>
      <c r="AD58" s="21">
        <f t="shared" si="3"/>
        <v>2883.837203072569</v>
      </c>
      <c r="AE58" s="21">
        <f t="shared" si="3"/>
        <v>3024.676602477626</v>
      </c>
      <c r="AF58" s="21">
        <f t="shared" si="3"/>
        <v>3172.3942460511275</v>
      </c>
      <c r="AG58" s="21">
        <f t="shared" si="3"/>
        <v>3327.32605004265</v>
      </c>
      <c r="AH58" s="21">
        <f t="shared" si="3"/>
        <v>3489.824336011608</v>
      </c>
      <c r="AI58" s="21">
        <f t="shared" si="3"/>
        <v>3660.258632021575</v>
      </c>
      <c r="AJ58" s="21">
        <f t="shared" si="3"/>
        <v>3839.016512962929</v>
      </c>
      <c r="AK58" s="21">
        <f t="shared" si="3"/>
        <v>4026.5044819147565</v>
      </c>
      <c r="AL58" s="21">
        <f t="shared" si="3"/>
        <v>4223.148894550269</v>
      </c>
      <c r="AM58" s="21">
        <f t="shared" si="3"/>
        <v>4429.396928687868</v>
      </c>
      <c r="AN58" s="21">
        <f t="shared" si="3"/>
        <v>4645.717601192662</v>
      </c>
      <c r="AO58" s="21">
        <f t="shared" si="3"/>
        <v>4872.6028345409095</v>
      </c>
      <c r="AP58" s="21">
        <f t="shared" si="3"/>
        <v>5110.568575472802</v>
      </c>
      <c r="AQ58" s="21">
        <f t="shared" si="3"/>
        <v>5360.155968277455</v>
      </c>
      <c r="AR58" s="21">
        <f t="shared" si="3"/>
        <v>5621.932585378206</v>
      </c>
      <c r="AS58" s="21">
        <f t="shared" si="3"/>
        <v>5896.493718016614</v>
      </c>
      <c r="AT58" s="21">
        <f t="shared" si="3"/>
        <v>6184.463729970252</v>
      </c>
      <c r="AU58" s="21">
        <f t="shared" si="3"/>
        <v>6486.497477382674</v>
      </c>
      <c r="AV58" s="21">
        <f t="shared" si="3"/>
        <v>6803.281797934351</v>
      </c>
      <c r="AW58" s="21">
        <f t="shared" si="3"/>
        <v>7135.53707274097</v>
      </c>
      <c r="AX58" s="21">
        <f t="shared" si="3"/>
        <v>7484.018864530958</v>
      </c>
      <c r="AY58" s="21">
        <f t="shared" si="3"/>
        <v>7849.51963582749</v>
      </c>
      <c r="AZ58" s="21">
        <f t="shared" si="3"/>
        <v>8232.870551042215</v>
      </c>
      <c r="BA58" s="21">
        <f t="shared" si="3"/>
        <v>8634.94336657874</v>
      </c>
      <c r="BB58" s="21">
        <f t="shared" si="3"/>
        <v>9056.65241324403</v>
      </c>
      <c r="BC58" s="21">
        <f t="shared" si="3"/>
        <v>9498.956675475836</v>
      </c>
      <c r="BD58" s="21">
        <f t="shared" si="3"/>
        <v>9962.861972114388</v>
      </c>
      <c r="BE58" s="21">
        <f t="shared" si="3"/>
        <v>10449.423243677526</v>
      </c>
      <c r="BF58" s="21">
        <f t="shared" si="3"/>
        <v>10959.746951340627</v>
      </c>
      <c r="BG58" s="21">
        <f t="shared" si="3"/>
        <v>11494.993593076726</v>
      </c>
      <c r="BH58" s="21">
        <f t="shared" si="3"/>
        <v>12056.38034267861</v>
      </c>
      <c r="BI58" s="21">
        <f t="shared" si="3"/>
        <v>12645.183817664178</v>
      </c>
      <c r="BJ58" s="21">
        <f t="shared" si="3"/>
        <v>13262.742982359354</v>
      </c>
      <c r="BK58" s="21">
        <f t="shared" si="3"/>
        <v>13910.46219276033</v>
      </c>
      <c r="BL58" s="21">
        <f t="shared" si="3"/>
        <v>14589.814390099264</v>
      </c>
      <c r="BM58" s="21">
        <f t="shared" si="3"/>
        <v>15302.344450375738</v>
      </c>
      <c r="BN58" s="21">
        <f t="shared" si="3"/>
        <v>16049.672697470965</v>
      </c>
      <c r="BO58" s="21">
        <f t="shared" si="3"/>
        <v>16833.498587833707</v>
      </c>
      <c r="BP58" s="21">
        <f aca="true" t="shared" si="4" ref="BP58:CV58">+BO58*(1+$B58/100)</f>
        <v>17655.604575117035</v>
      </c>
      <c r="BQ58" s="21">
        <f t="shared" si="4"/>
        <v>18517.860163554316</v>
      </c>
      <c r="BR58" s="21">
        <f t="shared" si="4"/>
        <v>19422.226159291902</v>
      </c>
      <c r="BS58" s="21">
        <f t="shared" si="4"/>
        <v>20370.759129346323</v>
      </c>
      <c r="BT58" s="21">
        <f t="shared" si="4"/>
        <v>21365.616078325776</v>
      </c>
      <c r="BU58" s="21">
        <f t="shared" si="4"/>
        <v>22409.059353551012</v>
      </c>
      <c r="BV58" s="21">
        <f t="shared" si="4"/>
        <v>23503.461789730063</v>
      </c>
      <c r="BW58" s="21">
        <f t="shared" si="4"/>
        <v>24651.31210488601</v>
      </c>
      <c r="BX58" s="21">
        <f t="shared" si="4"/>
        <v>25855.220559808382</v>
      </c>
      <c r="BY58" s="21">
        <f t="shared" si="4"/>
        <v>27117.924893898027</v>
      </c>
      <c r="BZ58" s="21">
        <f t="shared" si="4"/>
        <v>28442.296550903775</v>
      </c>
      <c r="CA58" s="21">
        <f t="shared" si="4"/>
        <v>29831.34720870854</v>
      </c>
      <c r="CB58" s="21">
        <f t="shared" si="4"/>
        <v>31288.235628013845</v>
      </c>
      <c r="CC58" s="21">
        <f t="shared" si="4"/>
        <v>32816.27483549697</v>
      </c>
      <c r="CD58" s="21">
        <f t="shared" si="4"/>
        <v>34418.93965777556</v>
      </c>
      <c r="CE58" s="21">
        <f t="shared" si="4"/>
        <v>36099.87462331218</v>
      </c>
      <c r="CF58" s="21">
        <f t="shared" si="4"/>
        <v>37862.90225022819</v>
      </c>
      <c r="CG58" s="21">
        <f t="shared" si="4"/>
        <v>39712.03173887371</v>
      </c>
      <c r="CH58" s="21">
        <f t="shared" si="4"/>
        <v>41651.468088920956</v>
      </c>
      <c r="CI58" s="21">
        <f t="shared" si="4"/>
        <v>43685.62166171364</v>
      </c>
      <c r="CJ58" s="21">
        <f t="shared" si="4"/>
        <v>45819.11820961758</v>
      </c>
      <c r="CK58" s="21">
        <f t="shared" si="4"/>
        <v>48056.809395179785</v>
      </c>
      <c r="CL58" s="21">
        <f t="shared" si="4"/>
        <v>50403.783824016886</v>
      </c>
      <c r="CM58" s="21">
        <f t="shared" si="4"/>
        <v>52865.378616522314</v>
      </c>
      <c r="CN58" s="21">
        <f t="shared" si="4"/>
        <v>55447.19154470673</v>
      </c>
      <c r="CO58" s="21">
        <f t="shared" si="4"/>
        <v>58155.09376177135</v>
      </c>
      <c r="CP58" s="21">
        <f t="shared" si="4"/>
        <v>60995.243153361866</v>
      </c>
      <c r="CQ58" s="21">
        <f t="shared" si="4"/>
        <v>63974.098340864184</v>
      </c>
      <c r="CR58" s="21">
        <f t="shared" si="4"/>
        <v>67098.43336858615</v>
      </c>
      <c r="CS58" s="21">
        <f t="shared" si="4"/>
        <v>70375.35310822449</v>
      </c>
      <c r="CT58" s="21">
        <f t="shared" si="4"/>
        <v>73812.30941564741</v>
      </c>
      <c r="CU58" s="21">
        <f t="shared" si="4"/>
        <v>77417.1180767341</v>
      </c>
      <c r="CV58" s="21">
        <f t="shared" si="4"/>
        <v>81197.97658080661</v>
      </c>
    </row>
    <row r="59" spans="1:100" ht="15">
      <c r="A59" s="3" t="s">
        <v>52</v>
      </c>
      <c r="B59" s="11">
        <f>+#REF!</f>
        <v>6.61125</v>
      </c>
      <c r="C59" s="20">
        <f t="shared" si="2"/>
        <v>708.8436369365465</v>
      </c>
      <c r="D59" s="21">
        <f t="shared" si="3"/>
        <v>755.707061883514</v>
      </c>
      <c r="E59" s="21">
        <f t="shared" si="3"/>
        <v>805.6687450122879</v>
      </c>
      <c r="F59" s="21">
        <f t="shared" si="3"/>
        <v>858.9335199169128</v>
      </c>
      <c r="G59" s="21">
        <f t="shared" si="3"/>
        <v>915.7197622524197</v>
      </c>
      <c r="H59" s="21">
        <f t="shared" si="3"/>
        <v>976.2602850343328</v>
      </c>
      <c r="I59" s="21">
        <f t="shared" si="3"/>
        <v>1040.8032931286652</v>
      </c>
      <c r="J59" s="21">
        <f t="shared" si="3"/>
        <v>1109.613400845634</v>
      </c>
      <c r="K59" s="21">
        <f t="shared" si="3"/>
        <v>1182.972716809041</v>
      </c>
      <c r="L59" s="21">
        <f t="shared" si="3"/>
        <v>1261.1820005490788</v>
      </c>
      <c r="M59" s="21">
        <f t="shared" si="3"/>
        <v>1344.5618955603798</v>
      </c>
      <c r="N59" s="21">
        <f t="shared" si="3"/>
        <v>1433.4542438806154</v>
      </c>
      <c r="O59" s="21">
        <f t="shared" si="3"/>
        <v>1528.2234875791726</v>
      </c>
      <c r="P59" s="21">
        <f t="shared" si="3"/>
        <v>1629.2581629017507</v>
      </c>
      <c r="Q59" s="21">
        <f t="shared" si="3"/>
        <v>1736.9724931965927</v>
      </c>
      <c r="R59" s="21">
        <f t="shared" si="3"/>
        <v>1851.8080871530524</v>
      </c>
      <c r="S59" s="21">
        <f t="shared" si="3"/>
        <v>1974.2357493149586</v>
      </c>
      <c r="T59" s="21">
        <f t="shared" si="3"/>
        <v>2104.7574102915437</v>
      </c>
      <c r="U59" s="21">
        <f t="shared" si="3"/>
        <v>2243.9081845794435</v>
      </c>
      <c r="V59" s="21">
        <f t="shared" si="3"/>
        <v>2392.258564432452</v>
      </c>
      <c r="W59" s="21">
        <f t="shared" si="3"/>
        <v>2550.416758773493</v>
      </c>
      <c r="X59" s="21">
        <f t="shared" si="3"/>
        <v>2719.0311867379055</v>
      </c>
      <c r="Y59" s="21">
        <f t="shared" si="3"/>
        <v>2898.7931360711154</v>
      </c>
      <c r="Z59" s="21">
        <f t="shared" si="3"/>
        <v>3090.439597279617</v>
      </c>
      <c r="AA59" s="21">
        <f t="shared" si="3"/>
        <v>3294.7562851547655</v>
      </c>
      <c r="AB59" s="21">
        <f t="shared" si="3"/>
        <v>3512.58086005706</v>
      </c>
      <c r="AC59" s="21">
        <f t="shared" si="3"/>
        <v>3744.8063621675824</v>
      </c>
      <c r="AD59" s="21">
        <f t="shared" si="3"/>
        <v>3992.384872786387</v>
      </c>
      <c r="AE59" s="21">
        <f t="shared" si="3"/>
        <v>4256.331417688477</v>
      </c>
      <c r="AF59" s="21">
        <f t="shared" si="3"/>
        <v>4537.728128540406</v>
      </c>
      <c r="AG59" s="21">
        <f t="shared" si="3"/>
        <v>4837.728679438534</v>
      </c>
      <c r="AH59" s="21">
        <f t="shared" si="3"/>
        <v>5157.563016757914</v>
      </c>
      <c r="AI59" s="21">
        <f t="shared" si="3"/>
        <v>5498.542401703321</v>
      </c>
      <c r="AJ59" s="21">
        <f t="shared" si="3"/>
        <v>5862.064786235932</v>
      </c>
      <c r="AK59" s="21">
        <f t="shared" si="3"/>
        <v>6249.620544415955</v>
      </c>
      <c r="AL59" s="21">
        <f t="shared" si="3"/>
        <v>6662.798582658655</v>
      </c>
      <c r="AM59" s="21">
        <f t="shared" si="3"/>
        <v>7103.292853954675</v>
      </c>
      <c r="AN59" s="21">
        <f t="shared" si="3"/>
        <v>7572.909302761754</v>
      </c>
      <c r="AO59" s="21">
        <f t="shared" si="3"/>
        <v>8073.57326904059</v>
      </c>
      <c r="AP59" s="21">
        <f t="shared" si="3"/>
        <v>8607.337381790036</v>
      </c>
      <c r="AQ59" s="21">
        <f t="shared" si="3"/>
        <v>9176.38997444363</v>
      </c>
      <c r="AR59" s="21">
        <f t="shared" si="3"/>
        <v>9783.064056629035</v>
      </c>
      <c r="AS59" s="21">
        <f t="shared" si="3"/>
        <v>10429.846879072922</v>
      </c>
      <c r="AT59" s="21">
        <f t="shared" si="3"/>
        <v>11119.390130865631</v>
      </c>
      <c r="AU59" s="21">
        <f t="shared" si="3"/>
        <v>11854.520810892485</v>
      </c>
      <c r="AV59" s="21">
        <f t="shared" si="3"/>
        <v>12638.252818002615</v>
      </c>
      <c r="AW59" s="21">
        <f t="shared" si="3"/>
        <v>13473.799307432813</v>
      </c>
      <c r="AX59" s="21">
        <f t="shared" si="3"/>
        <v>14364.585864145465</v>
      </c>
      <c r="AY59" s="21">
        <f t="shared" si="3"/>
        <v>15314.264547088782</v>
      </c>
      <c r="AZ59" s="21">
        <f t="shared" si="3"/>
        <v>16326.728861958189</v>
      </c>
      <c r="BA59" s="21">
        <f t="shared" si="3"/>
        <v>17406.1297238444</v>
      </c>
      <c r="BB59" s="21">
        <f t="shared" si="3"/>
        <v>18556.892475212062</v>
      </c>
      <c r="BC59" s="21">
        <f t="shared" si="3"/>
        <v>19783.73502897952</v>
      </c>
      <c r="BD59" s="21">
        <f t="shared" si="3"/>
        <v>21091.68721108293</v>
      </c>
      <c r="BE59" s="21">
        <f t="shared" si="3"/>
        <v>22486.111381825653</v>
      </c>
      <c r="BF59" s="21">
        <f t="shared" si="3"/>
        <v>23972.724420556602</v>
      </c>
      <c r="BG59" s="21">
        <f t="shared" si="3"/>
        <v>25557.62116381065</v>
      </c>
      <c r="BH59" s="21">
        <f t="shared" si="3"/>
        <v>27247.299393003083</v>
      </c>
      <c r="BI59" s="21">
        <f t="shared" si="3"/>
        <v>29048.686474123</v>
      </c>
      <c r="BJ59" s="21">
        <f t="shared" si="3"/>
        <v>30969.167758643456</v>
      </c>
      <c r="BK59" s="21">
        <f t="shared" si="3"/>
        <v>33016.616862086776</v>
      </c>
      <c r="BL59" s="21">
        <f t="shared" si="3"/>
        <v>35199.42794438149</v>
      </c>
      <c r="BM59" s="21">
        <f t="shared" si="3"/>
        <v>37526.55012435441</v>
      </c>
      <c r="BN59" s="21">
        <f t="shared" si="3"/>
        <v>40007.52416945079</v>
      </c>
      <c r="BO59" s="21">
        <f t="shared" si="3"/>
        <v>42652.521611103606</v>
      </c>
      <c r="BP59" s="21">
        <f aca="true" t="shared" si="5" ref="BP59:CV59">+BO59*(1+$B59/100)</f>
        <v>45472.38644611769</v>
      </c>
      <c r="BQ59" s="21">
        <f t="shared" si="5"/>
        <v>48478.67959503665</v>
      </c>
      <c r="BR59" s="21">
        <f t="shared" si="5"/>
        <v>51683.72629976351</v>
      </c>
      <c r="BS59" s="21">
        <f t="shared" si="5"/>
        <v>55100.66665475663</v>
      </c>
      <c r="BT59" s="21">
        <f t="shared" si="5"/>
        <v>58743.50947896922</v>
      </c>
      <c r="BU59" s="21">
        <f t="shared" si="5"/>
        <v>62627.18974939758</v>
      </c>
      <c r="BV59" s="21">
        <f t="shared" si="5"/>
        <v>66767.62983170463</v>
      </c>
      <c r="BW59" s="21">
        <f t="shared" si="5"/>
        <v>71181.8047589532</v>
      </c>
      <c r="BX59" s="21">
        <f t="shared" si="5"/>
        <v>75887.8118260795</v>
      </c>
      <c r="BY59" s="21">
        <f t="shared" si="5"/>
        <v>80904.94478543119</v>
      </c>
      <c r="BZ59" s="21">
        <f t="shared" si="5"/>
        <v>86253.77294755801</v>
      </c>
      <c r="CA59" s="21">
        <f t="shared" si="5"/>
        <v>91956.22551155345</v>
      </c>
      <c r="CB59" s="21">
        <f t="shared" si="5"/>
        <v>98035.68147068603</v>
      </c>
      <c r="CC59" s="21">
        <f t="shared" si="5"/>
        <v>104517.06546191676</v>
      </c>
      <c r="CD59" s="21">
        <f t="shared" si="5"/>
        <v>111426.94995226774</v>
      </c>
      <c r="CE59" s="21">
        <f t="shared" si="5"/>
        <v>118793.66418098703</v>
      </c>
      <c r="CF59" s="21">
        <f t="shared" si="5"/>
        <v>126647.41030415254</v>
      </c>
      <c r="CG59" s="21">
        <f t="shared" si="5"/>
        <v>135020.38721788581</v>
      </c>
      <c r="CH59" s="21">
        <f t="shared" si="5"/>
        <v>143946.9225678283</v>
      </c>
      <c r="CI59" s="21">
        <f t="shared" si="5"/>
        <v>153463.61348609385</v>
      </c>
      <c r="CJ59" s="21">
        <f t="shared" si="5"/>
        <v>163609.47663269323</v>
      </c>
      <c r="CK59" s="21">
        <f t="shared" si="5"/>
        <v>174426.10815657215</v>
      </c>
      <c r="CL59" s="21">
        <f t="shared" si="5"/>
        <v>185957.85423207353</v>
      </c>
      <c r="CM59" s="21">
        <f t="shared" si="5"/>
        <v>198251.9928699915</v>
      </c>
      <c r="CN59" s="21">
        <f t="shared" si="5"/>
        <v>211358.9277486088</v>
      </c>
      <c r="CO59" s="21">
        <f t="shared" si="5"/>
        <v>225332.3948593887</v>
      </c>
      <c r="CP59" s="21">
        <f t="shared" si="5"/>
        <v>240229.68281453004</v>
      </c>
      <c r="CQ59" s="21">
        <f t="shared" si="5"/>
        <v>256111.86771960565</v>
      </c>
      <c r="CR59" s="21">
        <f t="shared" si="5"/>
        <v>273044.0635742181</v>
      </c>
      <c r="CS59" s="21">
        <f t="shared" si="5"/>
        <v>291095.68922726857</v>
      </c>
      <c r="CT59" s="21">
        <f t="shared" si="5"/>
        <v>310340.75298130634</v>
      </c>
      <c r="CU59" s="21">
        <f t="shared" si="5"/>
        <v>330858.15601278294</v>
      </c>
      <c r="CV59" s="21">
        <f t="shared" si="5"/>
        <v>352732.01585217804</v>
      </c>
    </row>
    <row r="60" spans="1:100" ht="15">
      <c r="A60" s="3" t="s">
        <v>54</v>
      </c>
      <c r="B60" s="11">
        <f>+#REF!</f>
        <v>2.994625</v>
      </c>
      <c r="C60" s="20">
        <f t="shared" si="2"/>
        <v>1171.4352245111304</v>
      </c>
      <c r="D60" s="21">
        <f t="shared" si="3"/>
        <v>1206.5153166031469</v>
      </c>
      <c r="E60" s="21">
        <f t="shared" si="3"/>
        <v>1242.6459259029739</v>
      </c>
      <c r="F60" s="21">
        <f t="shared" si="3"/>
        <v>1279.858511461546</v>
      </c>
      <c r="G60" s="21">
        <f t="shared" si="3"/>
        <v>1318.1854744104014</v>
      </c>
      <c r="H60" s="21">
        <f t="shared" si="3"/>
        <v>1357.660186173464</v>
      </c>
      <c r="I60" s="21">
        <f t="shared" si="3"/>
        <v>1398.317017523661</v>
      </c>
      <c r="J60" s="21">
        <f t="shared" si="3"/>
        <v>1440.191368509679</v>
      </c>
      <c r="K60" s="21">
        <f t="shared" si="3"/>
        <v>1483.3196992789121</v>
      </c>
      <c r="L60" s="21">
        <f t="shared" si="3"/>
        <v>1527.7395618234434</v>
      </c>
      <c r="M60" s="21">
        <f t="shared" si="3"/>
        <v>1573.4896326766989</v>
      </c>
      <c r="N60" s="21">
        <f t="shared" si="3"/>
        <v>1620.6097465892435</v>
      </c>
      <c r="O60" s="21">
        <f t="shared" si="3"/>
        <v>1669.1409312130418</v>
      </c>
      <c r="P60" s="21">
        <f t="shared" si="3"/>
        <v>1719.1254428243803</v>
      </c>
      <c r="Q60" s="21">
        <f t="shared" si="3"/>
        <v>1770.60680311656</v>
      </c>
      <c r="R60" s="21">
        <f t="shared" si="3"/>
        <v>1823.6298370943894</v>
      </c>
      <c r="S60" s="21">
        <f t="shared" si="3"/>
        <v>1878.2407121034773</v>
      </c>
      <c r="T60" s="21">
        <f t="shared" si="3"/>
        <v>1934.486978028306</v>
      </c>
      <c r="U60" s="21">
        <f t="shared" si="3"/>
        <v>1992.4176086940863</v>
      </c>
      <c r="V60" s="21">
        <f t="shared" si="3"/>
        <v>2052.0830445084416</v>
      </c>
      <c r="W60" s="21">
        <f t="shared" si="3"/>
        <v>2113.5352363800525</v>
      </c>
      <c r="X60" s="21">
        <f t="shared" si="3"/>
        <v>2176.827690952499</v>
      </c>
      <c r="Y60" s="21">
        <f t="shared" si="3"/>
        <v>2242.0155171926854</v>
      </c>
      <c r="Z60" s="21">
        <f t="shared" si="3"/>
        <v>2309.155474374417</v>
      </c>
      <c r="AA60" s="21">
        <f t="shared" si="3"/>
        <v>2378.306021498902</v>
      </c>
      <c r="AB60" s="21">
        <f t="shared" si="3"/>
        <v>2449.5273681952135</v>
      </c>
      <c r="AC60" s="21">
        <f t="shared" si="3"/>
        <v>2522.8815271450294</v>
      </c>
      <c r="AD60" s="21">
        <f t="shared" si="3"/>
        <v>2598.4323680772964</v>
      </c>
      <c r="AE60" s="21">
        <f t="shared" si="3"/>
        <v>2676.2456733798313</v>
      </c>
      <c r="AF60" s="21">
        <f t="shared" si="3"/>
        <v>2756.3891953762823</v>
      </c>
      <c r="AG60" s="21">
        <f t="shared" si="3"/>
        <v>2838.9327153183194</v>
      </c>
      <c r="AH60" s="21">
        <f t="shared" si="3"/>
        <v>2923.948104144421</v>
      </c>
      <c r="AI60" s="21">
        <f t="shared" si="3"/>
        <v>3011.509385058156</v>
      </c>
      <c r="AJ60" s="21">
        <f t="shared" si="3"/>
        <v>3101.692797980454</v>
      </c>
      <c r="AK60" s="21">
        <f t="shared" si="3"/>
        <v>3194.5768659319765</v>
      </c>
      <c r="AL60" s="21">
        <f t="shared" si="3"/>
        <v>3290.2424634033923</v>
      </c>
      <c r="AM60" s="21">
        <f t="shared" si="3"/>
        <v>3388.772886773086</v>
      </c>
      <c r="AN60" s="21">
        <f t="shared" si="3"/>
        <v>3490.253926833615</v>
      </c>
      <c r="AO60" s="21">
        <f t="shared" si="3"/>
        <v>3594.7739434900564</v>
      </c>
      <c r="AP60" s="21">
        <f t="shared" si="3"/>
        <v>3702.423942695296</v>
      </c>
      <c r="AQ60" s="21">
        <f t="shared" si="3"/>
        <v>3813.297655689235</v>
      </c>
      <c r="AR60" s="21">
        <f t="shared" si="3"/>
        <v>3927.4916206109187</v>
      </c>
      <c r="AS60" s="21">
        <f t="shared" si="3"/>
        <v>4045.1052665546385</v>
      </c>
      <c r="AT60" s="21">
        <f t="shared" si="3"/>
        <v>4166.241000143201</v>
      </c>
      <c r="AU60" s="21">
        <f t="shared" si="3"/>
        <v>4291.004294693739</v>
      </c>
      <c r="AV60" s="21">
        <f t="shared" si="3"/>
        <v>4419.503782053712</v>
      </c>
      <c r="AW60" s="21">
        <f t="shared" si="3"/>
        <v>4551.851347187038</v>
      </c>
      <c r="AX60" s="21">
        <f t="shared" si="3"/>
        <v>4688.162225592739</v>
      </c>
      <c r="AY60" s="21">
        <f t="shared" si="3"/>
        <v>4828.555103640895</v>
      </c>
      <c r="AZ60" s="21">
        <f t="shared" si="3"/>
        <v>4973.152221913301</v>
      </c>
      <c r="BA60" s="21">
        <f t="shared" si="3"/>
        <v>5122.079481638772</v>
      </c>
      <c r="BB60" s="21">
        <f t="shared" si="3"/>
        <v>5275.466554315798</v>
      </c>
      <c r="BC60" s="21">
        <f t="shared" si="3"/>
        <v>5433.446994617978</v>
      </c>
      <c r="BD60" s="21">
        <f t="shared" si="3"/>
        <v>5596.158356680557</v>
      </c>
      <c r="BE60" s="21">
        <f t="shared" si="3"/>
        <v>5763.742313869302</v>
      </c>
      <c r="BF60" s="21">
        <f t="shared" si="3"/>
        <v>5936.344782136011</v>
      </c>
      <c r="BG60" s="21">
        <f t="shared" si="3"/>
        <v>6114.1160470680525</v>
      </c>
      <c r="BH60" s="21">
        <f t="shared" si="3"/>
        <v>6297.210894742565</v>
      </c>
      <c r="BI60" s="21">
        <f t="shared" si="3"/>
        <v>6485.78874649925</v>
      </c>
      <c r="BJ60" s="21">
        <f t="shared" si="3"/>
        <v>6680.013797749104</v>
      </c>
      <c r="BK60" s="21">
        <f t="shared" si="3"/>
        <v>6880.055160939948</v>
      </c>
      <c r="BL60" s="21">
        <f t="shared" si="3"/>
        <v>7086.087012803247</v>
      </c>
      <c r="BM60" s="21">
        <f t="shared" si="3"/>
        <v>7298.288746010407</v>
      </c>
      <c r="BN60" s="21">
        <f t="shared" si="3"/>
        <v>7516.845125370622</v>
      </c>
      <c r="BO60" s="21">
        <f t="shared" si="3"/>
        <v>7741.946448706252</v>
      </c>
      <c r="BP60" s="21">
        <f aca="true" t="shared" si="6" ref="BP60:CV60">+BO60*(1+$B60/100)</f>
        <v>7973.788712545823</v>
      </c>
      <c r="BQ60" s="21">
        <f t="shared" si="6"/>
        <v>8212.573782778898</v>
      </c>
      <c r="BR60" s="21">
        <f t="shared" si="6"/>
        <v>8458.509570421442</v>
      </c>
      <c r="BS60" s="21">
        <f t="shared" si="6"/>
        <v>8711.810212644676</v>
      </c>
      <c r="BT60" s="21">
        <f t="shared" si="6"/>
        <v>8972.696259225087</v>
      </c>
      <c r="BU60" s="21">
        <f t="shared" si="6"/>
        <v>9241.394864577907</v>
      </c>
      <c r="BV60" s="21">
        <f t="shared" si="6"/>
        <v>9518.139985541275</v>
      </c>
      <c r="BW60" s="21">
        <f t="shared" si="6"/>
        <v>9803.17258508329</v>
      </c>
      <c r="BX60" s="21">
        <f t="shared" si="6"/>
        <v>10096.74084210934</v>
      </c>
      <c r="BY60" s="21">
        <f t="shared" si="6"/>
        <v>10399.100367552359</v>
      </c>
      <c r="BZ60" s="21">
        <f t="shared" si="6"/>
        <v>10710.514426934174</v>
      </c>
      <c r="CA60" s="21">
        <f t="shared" si="6"/>
        <v>11031.254169591753</v>
      </c>
      <c r="CB60" s="21">
        <f t="shared" si="6"/>
        <v>11361.598864767891</v>
      </c>
      <c r="CC60" s="21">
        <f t="shared" si="6"/>
        <v>11701.836144771947</v>
      </c>
      <c r="CD60" s="21">
        <f t="shared" si="6"/>
        <v>12052.262255422325</v>
      </c>
      <c r="CE60" s="21">
        <f t="shared" si="6"/>
        <v>12413.182313988767</v>
      </c>
      <c r="CF60" s="21">
        <f t="shared" si="6"/>
        <v>12784.910574859054</v>
      </c>
      <c r="CG60" s="21">
        <f t="shared" si="6"/>
        <v>13167.770703161428</v>
      </c>
      <c r="CH60" s="21">
        <f t="shared" si="6"/>
        <v>13562.096056580976</v>
      </c>
      <c r="CI60" s="21">
        <f t="shared" si="6"/>
        <v>13968.229975615366</v>
      </c>
      <c r="CJ60" s="21">
        <f t="shared" si="6"/>
        <v>14386.526082522638</v>
      </c>
      <c r="CK60" s="21">
        <f t="shared" si="6"/>
        <v>14817.348589221383</v>
      </c>
      <c r="CL60" s="21">
        <f t="shared" si="6"/>
        <v>15261.072614411354</v>
      </c>
      <c r="CM60" s="21">
        <f t="shared" si="6"/>
        <v>15718.08451019067</v>
      </c>
      <c r="CN60" s="21">
        <f t="shared" si="6"/>
        <v>16188.78219845397</v>
      </c>
      <c r="CO60" s="21">
        <f t="shared" si="6"/>
        <v>16673.57551736442</v>
      </c>
      <c r="CP60" s="21">
        <f t="shared" si="6"/>
        <v>17172.886578201298</v>
      </c>
      <c r="CQ60" s="21">
        <f t="shared" si="6"/>
        <v>17687.15013289376</v>
      </c>
      <c r="CR60" s="21">
        <f t="shared" si="6"/>
        <v>18216.81395256093</v>
      </c>
      <c r="CS60" s="21">
        <f t="shared" si="6"/>
        <v>18762.33921738781</v>
      </c>
      <c r="CT60" s="21">
        <f t="shared" si="6"/>
        <v>19324.20091817651</v>
      </c>
      <c r="CU60" s="21">
        <f t="shared" si="6"/>
        <v>19902.888269922456</v>
      </c>
      <c r="CV60" s="21">
        <f t="shared" si="6"/>
        <v>20498.905137775622</v>
      </c>
    </row>
    <row r="61" spans="1:100" ht="15">
      <c r="A61" s="3" t="s">
        <v>56</v>
      </c>
      <c r="B61" s="11">
        <f>+#REF!</f>
        <v>8.493625000000002</v>
      </c>
      <c r="C61" s="20">
        <f t="shared" si="2"/>
        <v>12285.635746810536</v>
      </c>
      <c r="D61" s="21">
        <f t="shared" si="3"/>
        <v>13329.131576010572</v>
      </c>
      <c r="E61" s="21">
        <f t="shared" si="3"/>
        <v>14461.258027833499</v>
      </c>
      <c r="F61" s="21">
        <f t="shared" si="3"/>
        <v>15689.543055000071</v>
      </c>
      <c r="G61" s="21">
        <f t="shared" si="3"/>
        <v>17022.154006305318</v>
      </c>
      <c r="H61" s="21">
        <f t="shared" si="3"/>
        <v>18467.951934523368</v>
      </c>
      <c r="I61" s="21">
        <f t="shared" si="3"/>
        <v>20036.550517022028</v>
      </c>
      <c r="J61" s="21">
        <f t="shared" si="3"/>
        <v>21738.37998087344</v>
      </c>
      <c r="K61" s="21">
        <f t="shared" si="3"/>
        <v>23584.7564575239</v>
      </c>
      <c r="L61" s="21">
        <f t="shared" si="3"/>
        <v>25587.957228189265</v>
      </c>
      <c r="M61" s="21">
        <f t="shared" si="3"/>
        <v>27761.302360312053</v>
      </c>
      <c r="N61" s="21">
        <f t="shared" si="3"/>
        <v>30119.243277913105</v>
      </c>
      <c r="O61" s="21">
        <f t="shared" si="3"/>
        <v>32677.45885477675</v>
      </c>
      <c r="P61" s="21">
        <f t="shared" si="3"/>
        <v>35452.95966943078</v>
      </c>
      <c r="Q61" s="21">
        <f t="shared" si="3"/>
        <v>38464.20111515346</v>
      </c>
      <c r="R61" s="21">
        <f t="shared" si="3"/>
        <v>41731.20611712041</v>
      </c>
      <c r="S61" s="21">
        <f t="shared" si="3"/>
        <v>45275.69827268568</v>
      </c>
      <c r="T61" s="21">
        <f t="shared" si="3"/>
        <v>49121.246300099076</v>
      </c>
      <c r="U61" s="21">
        <f t="shared" si="3"/>
        <v>53293.420756155865</v>
      </c>
      <c r="V61" s="21">
        <f t="shared" si="3"/>
        <v>57819.96406485591</v>
      </c>
      <c r="W61" s="21">
        <f t="shared" si="3"/>
        <v>62730.97498765952</v>
      </c>
      <c r="X61" s="21">
        <f t="shared" si="3"/>
        <v>68059.10876195511</v>
      </c>
      <c r="Y61" s="21">
        <f t="shared" si="3"/>
        <v>73839.79423853771</v>
      </c>
      <c r="Z61" s="21">
        <f t="shared" si="3"/>
        <v>80111.4694619307</v>
      </c>
      <c r="AA61" s="21">
        <f t="shared" si="3"/>
        <v>86915.8372600166</v>
      </c>
      <c r="AB61" s="21">
        <f t="shared" si="3"/>
        <v>94298.14254249269</v>
      </c>
      <c r="AC61" s="21">
        <f t="shared" si="3"/>
        <v>102307.47315201747</v>
      </c>
      <c r="AD61" s="21">
        <f t="shared" si="3"/>
        <v>110997.08626852551</v>
      </c>
      <c r="AE61" s="21">
        <f t="shared" si="3"/>
        <v>120424.76253710056</v>
      </c>
      <c r="AF61" s="21">
        <f t="shared" si="3"/>
        <v>130653.19027414235</v>
      </c>
      <c r="AG61" s="21">
        <f t="shared" si="3"/>
        <v>141750.38230656448</v>
      </c>
      <c r="AH61" s="21">
        <f t="shared" si="3"/>
        <v>153790.12821575042</v>
      </c>
      <c r="AI61" s="21">
        <f t="shared" si="3"/>
        <v>166852.48499341545</v>
      </c>
      <c r="AJ61" s="21">
        <f t="shared" si="3"/>
        <v>181024.30937193742</v>
      </c>
      <c r="AK61" s="21">
        <f t="shared" si="3"/>
        <v>196399.83536882963</v>
      </c>
      <c r="AL61" s="21">
        <f t="shared" si="3"/>
        <v>213081.3008856754</v>
      </c>
      <c r="AM61" s="21">
        <f t="shared" si="3"/>
        <v>231179.62752802632</v>
      </c>
      <c r="AN61" s="21">
        <f t="shared" si="3"/>
        <v>250815.15816665362</v>
      </c>
      <c r="AO61" s="21">
        <f t="shared" si="3"/>
        <v>272118.457144486</v>
      </c>
      <c r="AP61" s="21">
        <f t="shared" si="3"/>
        <v>295231.17845012434</v>
      </c>
      <c r="AQ61" s="21">
        <f t="shared" si="3"/>
        <v>320307.0076307587</v>
      </c>
      <c r="AR61" s="21">
        <f t="shared" si="3"/>
        <v>347512.68370763666</v>
      </c>
      <c r="AS61" s="21">
        <f t="shared" si="3"/>
        <v>377029.1078891994</v>
      </c>
      <c r="AT61" s="21">
        <f t="shared" si="3"/>
        <v>409052.5464541534</v>
      </c>
      <c r="AU61" s="21">
        <f t="shared" si="3"/>
        <v>443795.9358029199</v>
      </c>
      <c r="AV61" s="21">
        <f t="shared" si="3"/>
        <v>481490.29835526063</v>
      </c>
      <c r="AW61" s="21">
        <f t="shared" si="3"/>
        <v>522386.2787089376</v>
      </c>
      <c r="AX61" s="21">
        <f t="shared" si="3"/>
        <v>566755.8102739295</v>
      </c>
      <c r="AY61" s="21">
        <f t="shared" si="3"/>
        <v>614893.9234643085</v>
      </c>
      <c r="AZ61" s="21">
        <f t="shared" si="3"/>
        <v>667120.7074711538</v>
      </c>
      <c r="BA61" s="21">
        <f t="shared" si="3"/>
        <v>723783.4386611006</v>
      </c>
      <c r="BB61" s="21">
        <f t="shared" si="3"/>
        <v>785258.8897530794</v>
      </c>
      <c r="BC61" s="21">
        <f t="shared" si="3"/>
        <v>851955.8351278693</v>
      </c>
      <c r="BD61" s="21">
        <f t="shared" si="3"/>
        <v>924317.7689292487</v>
      </c>
      <c r="BE61" s="21">
        <f t="shared" si="3"/>
        <v>1002825.8540304655</v>
      </c>
      <c r="BF61" s="21">
        <f t="shared" si="3"/>
        <v>1088002.1214748605</v>
      </c>
      <c r="BG61" s="21">
        <f t="shared" si="3"/>
        <v>1180412.9416649796</v>
      </c>
      <c r="BH61" s="21">
        <f t="shared" si="3"/>
        <v>1280672.7903814716</v>
      </c>
      <c r="BI61" s="21">
        <f t="shared" si="3"/>
        <v>1389448.3346735097</v>
      </c>
      <c r="BJ61" s="21">
        <f t="shared" si="3"/>
        <v>1507462.8657894225</v>
      </c>
      <c r="BK61" s="21">
        <f t="shared" si="3"/>
        <v>1635501.1086238292</v>
      </c>
      <c r="BL61" s="21">
        <f t="shared" si="3"/>
        <v>1774414.43966118</v>
      </c>
      <c r="BM61" s="21">
        <f t="shared" si="3"/>
        <v>1925126.5481118518</v>
      </c>
      <c r="BN61" s="21">
        <f t="shared" si="3"/>
        <v>2088639.577883917</v>
      </c>
      <c r="BO61" s="21">
        <f>+BN61*(1+$B61/100)</f>
        <v>2266040.79123096</v>
      </c>
      <c r="BP61" s="21">
        <f aca="true" t="shared" si="7" ref="BP61:CV61">+BO61*(1+$B61/100)</f>
        <v>2458509.7983851503</v>
      </c>
      <c r="BQ61" s="21">
        <f t="shared" si="7"/>
        <v>2667326.401248241</v>
      </c>
      <c r="BR61" s="21">
        <f t="shared" si="7"/>
        <v>2893879.1032962617</v>
      </c>
      <c r="BS61" s="21">
        <f t="shared" si="7"/>
        <v>3139674.342283609</v>
      </c>
      <c r="BT61" s="21">
        <f t="shared" si="7"/>
        <v>3406346.5071383948</v>
      </c>
      <c r="BU61" s="21">
        <f t="shared" si="7"/>
        <v>3695668.805655328</v>
      </c>
      <c r="BV61" s="21">
        <f t="shared" si="7"/>
        <v>4009565.05524967</v>
      </c>
      <c r="BW61" s="21">
        <f t="shared" si="7"/>
        <v>4350122.47517362</v>
      </c>
      <c r="BX61" s="21">
        <f t="shared" si="7"/>
        <v>4719605.565255584</v>
      </c>
      <c r="BY61" s="21">
        <f t="shared" si="7"/>
        <v>5120471.1634475235</v>
      </c>
      <c r="BZ61" s="21">
        <f t="shared" si="7"/>
        <v>5555384.782303893</v>
      </c>
      <c r="CA61" s="21">
        <f t="shared" si="7"/>
        <v>6027238.333019852</v>
      </c>
      <c r="CB61" s="21">
        <f t="shared" si="7"/>
        <v>6539169.354882808</v>
      </c>
      <c r="CC61" s="21">
        <f t="shared" si="7"/>
        <v>7094581.878001473</v>
      </c>
      <c r="CD61" s="21">
        <f t="shared" si="7"/>
        <v>7697169.058036875</v>
      </c>
      <c r="CE61" s="21">
        <f t="shared" si="7"/>
        <v>8350937.733442559</v>
      </c>
      <c r="CF61" s="21">
        <f t="shared" si="7"/>
        <v>9060235.068504669</v>
      </c>
      <c r="CG61" s="21">
        <f t="shared" si="7"/>
        <v>9829777.459341947</v>
      </c>
      <c r="CH61" s="21">
        <f t="shared" si="7"/>
        <v>10664681.895072978</v>
      </c>
      <c r="CI61" s="21">
        <f t="shared" si="7"/>
        <v>11570499.98268337</v>
      </c>
      <c r="CJ61" s="21">
        <f t="shared" si="7"/>
        <v>12553254.86183756</v>
      </c>
      <c r="CK61" s="21">
        <f t="shared" si="7"/>
        <v>13619481.25509631</v>
      </c>
      <c r="CL61" s="21">
        <f t="shared" si="7"/>
        <v>14776268.919849483</v>
      </c>
      <c r="CM61" s="21">
        <f t="shared" si="7"/>
        <v>16031309.790893048</v>
      </c>
      <c r="CN61" s="21">
        <f t="shared" si="7"/>
        <v>17392949.127119787</v>
      </c>
      <c r="CO61" s="21">
        <f t="shared" si="7"/>
        <v>18870241.002418116</v>
      </c>
      <c r="CP61" s="21">
        <f t="shared" si="7"/>
        <v>20473008.50975975</v>
      </c>
      <c r="CQ61" s="21">
        <f t="shared" si="7"/>
        <v>22211909.07879683</v>
      </c>
      <c r="CR61" s="21">
        <f t="shared" si="7"/>
        <v>24098505.341290787</v>
      </c>
      <c r="CS61" s="21">
        <f t="shared" si="7"/>
        <v>26145342.015584994</v>
      </c>
      <c r="CT61" s="21">
        <f t="shared" si="7"/>
        <v>28366029.321356222</v>
      </c>
      <c r="CU61" s="21">
        <f t="shared" si="7"/>
        <v>30775333.47930226</v>
      </c>
      <c r="CV61" s="21">
        <f t="shared" si="7"/>
        <v>33389274.897533644</v>
      </c>
    </row>
    <row r="62" spans="1:100" ht="15">
      <c r="A62" s="3" t="s">
        <v>58</v>
      </c>
      <c r="B62" s="11">
        <f>+#REF!</f>
        <v>6.106875</v>
      </c>
      <c r="C62" s="20">
        <f t="shared" si="2"/>
        <v>18737.92254546417</v>
      </c>
      <c r="D62" s="21">
        <f aca="true" t="shared" si="8" ref="D62:BO63">+C62*(1+$B62/100)</f>
        <v>19882.224052912487</v>
      </c>
      <c r="E62" s="21">
        <f t="shared" si="8"/>
        <v>21096.406623043786</v>
      </c>
      <c r="F62" s="21">
        <f t="shared" si="8"/>
        <v>22384.737805004792</v>
      </c>
      <c r="G62" s="21">
        <f t="shared" si="8"/>
        <v>23751.74576183418</v>
      </c>
      <c r="H62" s="21">
        <f t="shared" si="8"/>
        <v>25202.23518582719</v>
      </c>
      <c r="I62" s="21">
        <f t="shared" si="8"/>
        <v>26741.304185831676</v>
      </c>
      <c r="J62" s="21">
        <f t="shared" si="8"/>
        <v>28374.362205830184</v>
      </c>
      <c r="K62" s="21">
        <f t="shared" si="8"/>
        <v>30107.149037787476</v>
      </c>
      <c r="L62" s="21">
        <f t="shared" si="8"/>
        <v>31945.75499558886</v>
      </c>
      <c r="M62" s="21">
        <f t="shared" si="8"/>
        <v>33896.64232097573</v>
      </c>
      <c r="N62" s="21">
        <f t="shared" si="8"/>
        <v>35966.66789671481</v>
      </c>
      <c r="O62" s="21">
        <f t="shared" si="8"/>
        <v>38163.107346832316</v>
      </c>
      <c r="P62" s="21">
        <f t="shared" si="8"/>
        <v>40493.68060861918</v>
      </c>
      <c r="Q62" s="21">
        <f t="shared" si="8"/>
        <v>42966.579066286795</v>
      </c>
      <c r="R62" s="21">
        <f t="shared" si="8"/>
        <v>45590.4943416411</v>
      </c>
      <c r="S62" s="21">
        <f t="shared" si="8"/>
        <v>48374.648842967195</v>
      </c>
      <c r="T62" s="21">
        <f t="shared" si="8"/>
        <v>51328.82817949615</v>
      </c>
      <c r="U62" s="21">
        <f t="shared" si="8"/>
        <v>54463.41555538276</v>
      </c>
      <c r="V62" s="21">
        <f t="shared" si="8"/>
        <v>57789.42826408054</v>
      </c>
      <c r="W62" s="21">
        <f t="shared" si="8"/>
        <v>61318.55641138261</v>
      </c>
      <c r="X62" s="21">
        <f t="shared" si="8"/>
        <v>65063.20400323023</v>
      </c>
      <c r="Y62" s="21">
        <f t="shared" si="8"/>
        <v>69036.5325427025</v>
      </c>
      <c r="Z62" s="21">
        <f t="shared" si="8"/>
        <v>73252.50728941966</v>
      </c>
      <c r="AA62" s="21">
        <f t="shared" si="8"/>
        <v>77725.94634395042</v>
      </c>
      <c r="AB62" s="21">
        <f t="shared" si="8"/>
        <v>82472.57272974255</v>
      </c>
      <c r="AC62" s="21">
        <f t="shared" si="8"/>
        <v>87509.06965563202</v>
      </c>
      <c r="AD62" s="21">
        <f t="shared" si="8"/>
        <v>92853.13915316439</v>
      </c>
      <c r="AE62" s="21">
        <f t="shared" si="8"/>
        <v>98523.5642948242</v>
      </c>
      <c r="AF62" s="21">
        <f t="shared" si="8"/>
        <v>104540.27521185375</v>
      </c>
      <c r="AG62" s="21">
        <f t="shared" si="8"/>
        <v>110924.41914369764</v>
      </c>
      <c r="AH62" s="21">
        <f t="shared" si="8"/>
        <v>117698.43476527932</v>
      </c>
      <c r="AI62" s="21">
        <f t="shared" si="8"/>
        <v>124886.13105335148</v>
      </c>
      <c r="AJ62" s="21">
        <f t="shared" si="8"/>
        <v>132512.77096911584</v>
      </c>
      <c r="AK62" s="21">
        <f t="shared" si="8"/>
        <v>140605.16025123603</v>
      </c>
      <c r="AL62" s="21">
        <f t="shared" si="8"/>
        <v>149191.7416313287</v>
      </c>
      <c r="AM62" s="21">
        <f t="shared" si="8"/>
        <v>158302.6948030769</v>
      </c>
      <c r="AN62" s="21">
        <f t="shared" si="8"/>
        <v>167970.04249633232</v>
      </c>
      <c r="AO62" s="21">
        <f t="shared" si="8"/>
        <v>178227.7630290302</v>
      </c>
      <c r="AP62" s="21">
        <f t="shared" si="8"/>
        <v>189111.9097325093</v>
      </c>
      <c r="AQ62" s="21">
        <f t="shared" si="8"/>
        <v>200660.73766998647</v>
      </c>
      <c r="AR62" s="21">
        <f t="shared" si="8"/>
        <v>212914.83809357046</v>
      </c>
      <c r="AS62" s="21">
        <f t="shared" si="8"/>
        <v>225917.2811123972</v>
      </c>
      <c r="AT62" s="21">
        <f t="shared" si="8"/>
        <v>239713.76707332992</v>
      </c>
      <c r="AU62" s="21">
        <f t="shared" si="8"/>
        <v>254352.78718628932</v>
      </c>
      <c r="AV62" s="21">
        <f t="shared" si="8"/>
        <v>269885.79395877203</v>
      </c>
      <c r="AW62" s="21">
        <f t="shared" si="8"/>
        <v>286367.3820385918</v>
      </c>
      <c r="AX62" s="21">
        <f t="shared" si="8"/>
        <v>303855.48010046105</v>
      </c>
      <c r="AY62" s="21">
        <f t="shared" si="8"/>
        <v>322411.5544508461</v>
      </c>
      <c r="AZ62" s="21">
        <f t="shared" si="8"/>
        <v>342100.82506671624</v>
      </c>
      <c r="BA62" s="21">
        <f t="shared" si="8"/>
        <v>362992.4948275093</v>
      </c>
      <c r="BB62" s="21">
        <f t="shared" si="8"/>
        <v>385159.99274600676</v>
      </c>
      <c r="BC62" s="21">
        <f t="shared" si="8"/>
        <v>408681.23205301445</v>
      </c>
      <c r="BD62" s="21">
        <f t="shared" si="8"/>
        <v>433638.884042952</v>
      </c>
      <c r="BE62" s="21">
        <f t="shared" si="8"/>
        <v>460120.66864285</v>
      </c>
      <c r="BF62" s="21">
        <f t="shared" si="8"/>
        <v>488219.6627260331</v>
      </c>
      <c r="BG62" s="21">
        <f t="shared" si="8"/>
        <v>518034.6272541335</v>
      </c>
      <c r="BH62" s="21">
        <f t="shared" si="8"/>
        <v>549670.3543972594</v>
      </c>
      <c r="BI62" s="21">
        <f t="shared" si="8"/>
        <v>583238.035852357</v>
      </c>
      <c r="BJ62" s="21">
        <f t="shared" si="8"/>
        <v>618855.6536543156</v>
      </c>
      <c r="BK62" s="21">
        <f t="shared" si="8"/>
        <v>656648.3948534176</v>
      </c>
      <c r="BL62" s="21">
        <f t="shared" si="8"/>
        <v>696749.0915166223</v>
      </c>
      <c r="BM62" s="21">
        <f t="shared" si="8"/>
        <v>739298.687599178</v>
      </c>
      <c r="BN62" s="21">
        <f t="shared" si="8"/>
        <v>784446.7343275003</v>
      </c>
      <c r="BO62" s="21">
        <f t="shared" si="8"/>
        <v>832351.9158344629</v>
      </c>
      <c r="BP62" s="21">
        <f aca="true" t="shared" si="9" ref="BP62:CV62">+BO62*(1+$B62/100)</f>
        <v>883182.6068945787</v>
      </c>
      <c r="BQ62" s="21">
        <f t="shared" si="9"/>
        <v>937117.464719372</v>
      </c>
      <c r="BR62" s="21">
        <f t="shared" si="9"/>
        <v>994346.0568929531</v>
      </c>
      <c r="BS62" s="21">
        <f t="shared" si="9"/>
        <v>1055069.5276548346</v>
      </c>
      <c r="BT62" s="21">
        <f t="shared" si="9"/>
        <v>1119501.3048718057</v>
      </c>
      <c r="BU62" s="21">
        <f t="shared" si="9"/>
        <v>1187867.8501836958</v>
      </c>
      <c r="BV62" s="21">
        <f t="shared" si="9"/>
        <v>1260409.4549596014</v>
      </c>
      <c r="BW62" s="21">
        <f t="shared" si="9"/>
        <v>1337381.0848621656</v>
      </c>
      <c r="BX62" s="21">
        <f t="shared" si="9"/>
        <v>1419053.275988342</v>
      </c>
      <c r="BY62" s="21">
        <f t="shared" si="9"/>
        <v>1505713.085736355</v>
      </c>
      <c r="BZ62" s="21">
        <f t="shared" si="9"/>
        <v>1597665.1017409172</v>
      </c>
      <c r="CA62" s="21">
        <f t="shared" si="9"/>
        <v>1695232.5124228578</v>
      </c>
      <c r="CB62" s="21">
        <f t="shared" si="9"/>
        <v>1798758.242915881</v>
      </c>
      <c r="CC62" s="21">
        <f t="shared" si="9"/>
        <v>1908606.1603629503</v>
      </c>
      <c r="CD62" s="21">
        <f t="shared" si="9"/>
        <v>2025162.3528186153</v>
      </c>
      <c r="CE62" s="21">
        <f t="shared" si="9"/>
        <v>2148836.486252307</v>
      </c>
      <c r="CF62" s="21">
        <f t="shared" si="9"/>
        <v>2280063.2444221275</v>
      </c>
      <c r="CG62" s="21">
        <f t="shared" si="9"/>
        <v>2419303.8566799313</v>
      </c>
      <c r="CH62" s="21">
        <f t="shared" si="9"/>
        <v>2567047.719077554</v>
      </c>
      <c r="CI62" s="21">
        <f t="shared" si="9"/>
        <v>2723814.1144719715</v>
      </c>
      <c r="CJ62" s="21">
        <f t="shared" si="9"/>
        <v>2890154.0376751316</v>
      </c>
      <c r="CK62" s="21">
        <f t="shared" si="9"/>
        <v>3066652.1320634047</v>
      </c>
      <c r="CL62" s="21">
        <f t="shared" si="9"/>
        <v>3253928.744453352</v>
      </c>
      <c r="CM62" s="21">
        <f t="shared" si="9"/>
        <v>3452642.1054661875</v>
      </c>
      <c r="CN62" s="21">
        <f t="shared" si="9"/>
        <v>3663490.643044376</v>
      </c>
      <c r="CO62" s="21">
        <f t="shared" si="9"/>
        <v>3887215.4372517923</v>
      </c>
      <c r="CP62" s="21">
        <f t="shared" si="9"/>
        <v>4124602.8249854627</v>
      </c>
      <c r="CQ62" s="21">
        <f t="shared" si="9"/>
        <v>4376487.163753794</v>
      </c>
      <c r="CR62" s="21">
        <f t="shared" si="9"/>
        <v>4643753.764235283</v>
      </c>
      <c r="CS62" s="21">
        <f t="shared" si="9"/>
        <v>4927342.001924926</v>
      </c>
      <c r="CT62" s="21">
        <f t="shared" si="9"/>
        <v>5228248.618804979</v>
      </c>
      <c r="CU62" s="21">
        <f t="shared" si="9"/>
        <v>5547531.226644626</v>
      </c>
      <c r="CV62" s="21">
        <f t="shared" si="9"/>
        <v>5886312.02424178</v>
      </c>
    </row>
    <row r="63" spans="1:100" ht="15">
      <c r="A63" s="3" t="s">
        <v>60</v>
      </c>
      <c r="B63" s="11">
        <f>+#REF!</f>
        <v>5.6533750000000005</v>
      </c>
      <c r="C63" s="20">
        <f t="shared" si="2"/>
        <v>2389.503467751753</v>
      </c>
      <c r="D63" s="21">
        <f t="shared" si="8"/>
        <v>2524.5910594217635</v>
      </c>
      <c r="E63" s="21">
        <f t="shared" si="8"/>
        <v>2667.3156592273485</v>
      </c>
      <c r="F63" s="21">
        <f t="shared" si="8"/>
        <v>2818.1090158771926</v>
      </c>
      <c r="G63" s="21">
        <f t="shared" si="8"/>
        <v>2977.42728645354</v>
      </c>
      <c r="H63" s="21">
        <f t="shared" si="8"/>
        <v>3145.752416309083</v>
      </c>
      <c r="I63" s="21">
        <f t="shared" si="8"/>
        <v>3323.5935969745965</v>
      </c>
      <c r="J63" s="21">
        <f t="shared" si="8"/>
        <v>3511.488806487559</v>
      </c>
      <c r="K63" s="21">
        <f t="shared" si="8"/>
        <v>3710.0064368013254</v>
      </c>
      <c r="L63" s="21">
        <f t="shared" si="8"/>
        <v>3919.7470131978425</v>
      </c>
      <c r="M63" s="21">
        <f t="shared" si="8"/>
        <v>4141.345010905216</v>
      </c>
      <c r="N63" s="21">
        <f t="shared" si="8"/>
        <v>4375.470774415479</v>
      </c>
      <c r="O63" s="21">
        <f t="shared" si="8"/>
        <v>4622.832545308591</v>
      </c>
      <c r="P63" s="21">
        <f t="shared" si="8"/>
        <v>4884.178604716931</v>
      </c>
      <c r="Q63" s="21">
        <f t="shared" si="8"/>
        <v>5160.299536911347</v>
      </c>
      <c r="R63" s="21">
        <f t="shared" si="8"/>
        <v>5452.030620856209</v>
      </c>
      <c r="S63" s="21">
        <f t="shared" si="8"/>
        <v>5760.254356968038</v>
      </c>
      <c r="T63" s="21">
        <f t="shared" si="8"/>
        <v>6085.90313672128</v>
      </c>
      <c r="U63" s="21">
        <f t="shared" si="8"/>
        <v>6429.962063176897</v>
      </c>
      <c r="V63" s="21">
        <f t="shared" si="8"/>
        <v>6793.471930966024</v>
      </c>
      <c r="W63" s="21">
        <f t="shared" si="8"/>
        <v>7177.532374743275</v>
      </c>
      <c r="X63" s="21">
        <f t="shared" si="8"/>
        <v>7583.305195633918</v>
      </c>
      <c r="Y63" s="21">
        <f t="shared" si="8"/>
        <v>8012.017875737587</v>
      </c>
      <c r="Z63" s="21">
        <f t="shared" si="8"/>
        <v>8464.967291320067</v>
      </c>
      <c r="AA63" s="21">
        <f t="shared" si="8"/>
        <v>8943.523635925732</v>
      </c>
      <c r="AB63" s="21">
        <f t="shared" si="8"/>
        <v>9449.13456527825</v>
      </c>
      <c r="AC63" s="21">
        <f t="shared" si="8"/>
        <v>9983.32957650805</v>
      </c>
      <c r="AD63" s="21">
        <f t="shared" si="8"/>
        <v>10547.724634953962</v>
      </c>
      <c r="AE63" s="21">
        <f t="shared" si="8"/>
        <v>11144.027062535291</v>
      </c>
      <c r="AF63" s="21">
        <f t="shared" si="8"/>
        <v>11774.040702481896</v>
      </c>
      <c r="AG63" s="21">
        <f t="shared" si="8"/>
        <v>12439.671376045833</v>
      </c>
      <c r="AH63" s="21">
        <f t="shared" si="8"/>
        <v>13142.932647701366</v>
      </c>
      <c r="AI63" s="21">
        <f t="shared" si="8"/>
        <v>13885.951916273354</v>
      </c>
      <c r="AJ63" s="21">
        <f t="shared" si="8"/>
        <v>14670.976850419973</v>
      </c>
      <c r="AK63" s="21">
        <f t="shared" si="8"/>
        <v>15500.382187937405</v>
      </c>
      <c r="AL63" s="21">
        <f t="shared" si="8"/>
        <v>16376.676919454712</v>
      </c>
      <c r="AM63" s="21">
        <f t="shared" si="8"/>
        <v>17302.511878249938</v>
      </c>
      <c r="AN63" s="21">
        <f t="shared" si="8"/>
        <v>18280.68775914695</v>
      </c>
      <c r="AO63" s="21">
        <f t="shared" si="8"/>
        <v>19314.163590750624</v>
      </c>
      <c r="AP63" s="21">
        <f t="shared" si="8"/>
        <v>20406.065686649225</v>
      </c>
      <c r="AQ63" s="21">
        <f t="shared" si="8"/>
        <v>21559.69710266183</v>
      </c>
      <c r="AR63" s="21">
        <f t="shared" si="8"/>
        <v>22778.54762873944</v>
      </c>
      <c r="AS63" s="21">
        <f t="shared" si="8"/>
        <v>24066.30434574569</v>
      </c>
      <c r="AT63" s="21">
        <f t="shared" si="8"/>
        <v>25426.862779051993</v>
      </c>
      <c r="AU63" s="21">
        <f t="shared" si="8"/>
        <v>26864.338682687227</v>
      </c>
      <c r="AV63" s="21">
        <f t="shared" si="8"/>
        <v>28383.080489689597</v>
      </c>
      <c r="AW63" s="21">
        <f t="shared" si="8"/>
        <v>29987.68246632359</v>
      </c>
      <c r="AX63" s="21">
        <f t="shared" si="8"/>
        <v>31682.998609954113</v>
      </c>
      <c r="AY63" s="21">
        <f t="shared" si="8"/>
        <v>33474.15733261961</v>
      </c>
      <c r="AZ63" s="21">
        <f t="shared" si="8"/>
        <v>35366.57697472259</v>
      </c>
      <c r="BA63" s="21">
        <f t="shared" si="8"/>
        <v>37365.98219576732</v>
      </c>
      <c r="BB63" s="21">
        <f t="shared" si="8"/>
        <v>39478.42129172728</v>
      </c>
      <c r="BC63" s="21">
        <f t="shared" si="8"/>
        <v>41710.28449142847</v>
      </c>
      <c r="BD63" s="21">
        <f t="shared" si="8"/>
        <v>44068.32328729577</v>
      </c>
      <c r="BE63" s="21">
        <f t="shared" si="8"/>
        <v>46559.67085893892</v>
      </c>
      <c r="BF63" s="21">
        <f t="shared" si="8"/>
        <v>49191.863651360465</v>
      </c>
      <c r="BG63" s="21">
        <f t="shared" si="8"/>
        <v>51972.86417306057</v>
      </c>
      <c r="BH63" s="21">
        <f t="shared" si="8"/>
        <v>54911.085083004335</v>
      </c>
      <c r="BI63" s="21">
        <f t="shared" si="8"/>
        <v>58015.41463931563</v>
      </c>
      <c r="BJ63" s="21">
        <f t="shared" si="8"/>
        <v>61295.24358668105</v>
      </c>
      <c r="BK63" s="21">
        <f t="shared" si="8"/>
        <v>64760.49356379958</v>
      </c>
      <c r="BL63" s="21">
        <f t="shared" si="8"/>
        <v>68421.64711681203</v>
      </c>
      <c r="BM63" s="21">
        <f t="shared" si="8"/>
        <v>72289.77940950211</v>
      </c>
      <c r="BN63" s="21">
        <f t="shared" si="8"/>
        <v>76376.59172619405</v>
      </c>
      <c r="BO63" s="21">
        <f t="shared" si="8"/>
        <v>80694.44686869478</v>
      </c>
      <c r="BP63" s="21">
        <f aca="true" t="shared" si="10" ref="BP63:CV63">+BO63*(1+$B63/100)</f>
        <v>85256.40655435786</v>
      </c>
      <c r="BQ63" s="21">
        <f t="shared" si="10"/>
        <v>90076.27092840029</v>
      </c>
      <c r="BR63" s="21">
        <f t="shared" si="10"/>
        <v>95168.62030999875</v>
      </c>
      <c r="BS63" s="21">
        <f t="shared" si="10"/>
        <v>100548.85929844914</v>
      </c>
      <c r="BT63" s="21">
        <f t="shared" si="10"/>
        <v>106233.26337281284</v>
      </c>
      <c r="BU63" s="21">
        <f t="shared" si="10"/>
        <v>112239.0281260156</v>
      </c>
      <c r="BV63" s="21">
        <f t="shared" si="10"/>
        <v>118584.32128233474</v>
      </c>
      <c r="BW63" s="21">
        <f t="shared" si="10"/>
        <v>125288.33765562993</v>
      </c>
      <c r="BX63" s="21">
        <f t="shared" si="10"/>
        <v>132371.3572145689</v>
      </c>
      <c r="BY63" s="21">
        <f t="shared" si="10"/>
        <v>139854.80643049805</v>
      </c>
      <c r="BZ63" s="21">
        <f t="shared" si="10"/>
        <v>147761.32309353823</v>
      </c>
      <c r="CA63" s="21">
        <f t="shared" si="10"/>
        <v>156114.82479297757</v>
      </c>
      <c r="CB63" s="21">
        <f t="shared" si="10"/>
        <v>164940.58126911757</v>
      </c>
      <c r="CC63" s="21">
        <f t="shared" si="10"/>
        <v>174265.29085544054</v>
      </c>
      <c r="CD63" s="21">
        <f t="shared" si="10"/>
        <v>184117.16124233932</v>
      </c>
      <c r="CE63" s="21">
        <f t="shared" si="10"/>
        <v>194525.99480672344</v>
      </c>
      <c r="CF63" s="21">
        <f t="shared" si="10"/>
        <v>205523.27876562806</v>
      </c>
      <c r="CG63" s="21">
        <f t="shared" si="10"/>
        <v>217142.2804265444</v>
      </c>
      <c r="CH63" s="21">
        <f t="shared" si="10"/>
        <v>229418.14782260856</v>
      </c>
      <c r="CI63" s="21">
        <f t="shared" si="10"/>
        <v>242388.01603707497</v>
      </c>
      <c r="CJ63" s="21">
        <f t="shared" si="10"/>
        <v>256091.11953871098</v>
      </c>
      <c r="CK63" s="21">
        <f t="shared" si="10"/>
        <v>270568.9108679326</v>
      </c>
      <c r="CL63" s="21">
        <f t="shared" si="10"/>
        <v>285865.1860327126</v>
      </c>
      <c r="CM63" s="21">
        <f t="shared" si="10"/>
        <v>302026.2169935895</v>
      </c>
      <c r="CN63" s="21">
        <f t="shared" si="10"/>
        <v>319100.89163855085</v>
      </c>
      <c r="CO63" s="21">
        <f t="shared" si="10"/>
        <v>337140.8616712218</v>
      </c>
      <c r="CP63" s="21">
        <f t="shared" si="10"/>
        <v>356200.69885972724</v>
      </c>
      <c r="CQ63" s="21">
        <f t="shared" si="10"/>
        <v>376338.0601188884</v>
      </c>
      <c r="CR63" s="21">
        <f t="shared" si="10"/>
        <v>397613.8619251346</v>
      </c>
      <c r="CS63" s="21">
        <f t="shared" si="10"/>
        <v>420092.4645917447</v>
      </c>
      <c r="CT63" s="21">
        <f t="shared" si="10"/>
        <v>443841.8669618583</v>
      </c>
      <c r="CU63" s="21">
        <f t="shared" si="10"/>
        <v>468933.9121082133</v>
      </c>
      <c r="CV63" s="21">
        <f t="shared" si="10"/>
        <v>495444.504661861</v>
      </c>
    </row>
    <row r="64" spans="1:100" ht="15">
      <c r="A64" s="3" t="s">
        <v>62</v>
      </c>
      <c r="B64" s="11"/>
      <c r="C64" s="20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</row>
    <row r="65" spans="1:100" ht="15">
      <c r="A65" s="3" t="s">
        <v>64</v>
      </c>
      <c r="B65" s="11">
        <f>+#REF!</f>
        <v>7.608125</v>
      </c>
      <c r="C65" s="20">
        <f>+F29/1000000</f>
        <v>14141.921494082027</v>
      </c>
      <c r="D65" s="21">
        <f>+C65*(1+$B65/100)</f>
        <v>15217.856558753658</v>
      </c>
      <c r="E65" s="21">
        <f>+D65*(1+$B65/100)</f>
        <v>16375.650108064336</v>
      </c>
      <c r="F65" s="21">
        <f aca="true" t="shared" si="11" ref="F65:BQ66">+E65*(1+$B65/100)</f>
        <v>17621.530037848508</v>
      </c>
      <c r="G65" s="21">
        <f t="shared" si="11"/>
        <v>18962.198070040573</v>
      </c>
      <c r="H65" s="21">
        <f t="shared" si="11"/>
        <v>20404.86580195685</v>
      </c>
      <c r="I65" s="21">
        <f t="shared" si="11"/>
        <v>21957.29349825198</v>
      </c>
      <c r="J65" s="21">
        <f t="shared" si="11"/>
        <v>23627.831834215867</v>
      </c>
      <c r="K65" s="21">
        <f t="shared" si="11"/>
        <v>25425.466814952804</v>
      </c>
      <c r="L65" s="21">
        <f t="shared" si="11"/>
        <v>27359.868112067936</v>
      </c>
      <c r="M65" s="21">
        <f t="shared" si="11"/>
        <v>29441.441077869207</v>
      </c>
      <c r="N65" s="21">
        <f t="shared" si="11"/>
        <v>31681.382716874847</v>
      </c>
      <c r="O65" s="21">
        <f t="shared" si="11"/>
        <v>34091.74191570308</v>
      </c>
      <c r="P65" s="21">
        <f t="shared" si="11"/>
        <v>36685.484255327174</v>
      </c>
      <c r="Q65" s="21">
        <f t="shared" si="11"/>
        <v>39476.56175432779</v>
      </c>
      <c r="R65" s="21">
        <f t="shared" si="11"/>
        <v>42479.987918299244</v>
      </c>
      <c r="S65" s="21">
        <f t="shared" si="11"/>
        <v>45711.91849910835</v>
      </c>
      <c r="T65" s="21">
        <f t="shared" si="11"/>
        <v>49189.738398418645</v>
      </c>
      <c r="U65" s="21">
        <f t="shared" si="11"/>
        <v>52932.15518294334</v>
      </c>
      <c r="V65" s="21">
        <f t="shared" si="11"/>
        <v>56959.29971445565</v>
      </c>
      <c r="W65" s="21">
        <f t="shared" si="11"/>
        <v>61292.834435856086</v>
      </c>
      <c r="X65" s="21">
        <f t="shared" si="11"/>
        <v>65956.06989577907</v>
      </c>
      <c r="Y65" s="21">
        <f t="shared" si="11"/>
        <v>70974.09013853733</v>
      </c>
      <c r="Z65" s="21">
        <f t="shared" si="11"/>
        <v>76373.88763388993</v>
      </c>
      <c r="AA65" s="21">
        <f t="shared" si="11"/>
        <v>82184.50847243582</v>
      </c>
      <c r="AB65" s="21">
        <f t="shared" si="11"/>
        <v>88437.20860765433</v>
      </c>
      <c r="AC65" s="21">
        <f t="shared" si="11"/>
        <v>95165.62198503544</v>
      </c>
      <c r="AD65" s="21">
        <f t="shared" si="11"/>
        <v>102405.94146268442</v>
      </c>
      <c r="AE65" s="21">
        <f t="shared" si="11"/>
        <v>110197.1134965923</v>
      </c>
      <c r="AF65" s="21">
        <f t="shared" si="11"/>
        <v>118581.04763780492</v>
      </c>
      <c r="AG65" s="21">
        <f t="shared" si="11"/>
        <v>127602.84196839867</v>
      </c>
      <c r="AH65" s="21">
        <f t="shared" si="11"/>
        <v>137311.02568890693</v>
      </c>
      <c r="AI65" s="21">
        <f t="shared" si="11"/>
        <v>147757.8201621011</v>
      </c>
      <c r="AJ65" s="21">
        <f t="shared" si="11"/>
        <v>158999.41981730895</v>
      </c>
      <c r="AK65" s="21">
        <f t="shared" si="11"/>
        <v>171096.2944262846</v>
      </c>
      <c r="AL65" s="21">
        <f t="shared" si="11"/>
        <v>184113.5143766044</v>
      </c>
      <c r="AM65" s="21">
        <f t="shared" si="11"/>
        <v>198121.10069226945</v>
      </c>
      <c r="AN65" s="21">
        <f t="shared" si="11"/>
        <v>213194.4016843132</v>
      </c>
      <c r="AO65" s="21">
        <f t="shared" si="11"/>
        <v>229414.49825745786</v>
      </c>
      <c r="AP65" s="21">
        <f t="shared" si="11"/>
        <v>246868.6400530081</v>
      </c>
      <c r="AQ65" s="21">
        <f t="shared" si="11"/>
        <v>265650.71477404103</v>
      </c>
      <c r="AR65" s="21">
        <f t="shared" si="11"/>
        <v>285861.7532174436</v>
      </c>
      <c r="AS65" s="21">
        <f t="shared" si="11"/>
        <v>307610.47272941825</v>
      </c>
      <c r="AT65" s="21">
        <f t="shared" si="11"/>
        <v>331013.86200776335</v>
      </c>
      <c r="AU65" s="21">
        <f t="shared" si="11"/>
        <v>356197.81039664155</v>
      </c>
      <c r="AV65" s="21">
        <f t="shared" si="11"/>
        <v>383297.7850588811</v>
      </c>
      <c r="AW65" s="21">
        <f t="shared" si="11"/>
        <v>412459.5596683921</v>
      </c>
      <c r="AX65" s="21">
        <f t="shared" si="11"/>
        <v>443839.998542413</v>
      </c>
      <c r="AY65" s="21">
        <f t="shared" si="11"/>
        <v>477607.900431518</v>
      </c>
      <c r="AZ65" s="21">
        <f t="shared" si="11"/>
        <v>513944.90650622343</v>
      </c>
      <c r="BA65" s="21">
        <f t="shared" si="11"/>
        <v>553046.4774243501</v>
      </c>
      <c r="BB65" s="21">
        <f t="shared" si="11"/>
        <v>595122.9447348915</v>
      </c>
      <c r="BC65" s="21">
        <f t="shared" si="11"/>
        <v>640400.642274003</v>
      </c>
      <c r="BD65" s="21">
        <f t="shared" si="11"/>
        <v>689123.1236390121</v>
      </c>
      <c r="BE65" s="21">
        <f t="shared" si="11"/>
        <v>741552.4722893728</v>
      </c>
      <c r="BF65" s="21">
        <f t="shared" si="11"/>
        <v>797970.7113217388</v>
      </c>
      <c r="BG65" s="21">
        <f t="shared" si="11"/>
        <v>858681.3205024858</v>
      </c>
      <c r="BH65" s="21">
        <f t="shared" si="11"/>
        <v>924010.8687179657</v>
      </c>
      <c r="BI65" s="21">
        <f t="shared" si="11"/>
        <v>994310.7706236145</v>
      </c>
      <c r="BJ65" s="21">
        <f t="shared" si="11"/>
        <v>1069959.1769411226</v>
      </c>
      <c r="BK65" s="21">
        <f t="shared" si="11"/>
        <v>1151363.0085717745</v>
      </c>
      <c r="BL65" s="21">
        <f t="shared" si="11"/>
        <v>1238960.145467676</v>
      </c>
      <c r="BM65" s="21">
        <f t="shared" si="11"/>
        <v>1333221.7820350388</v>
      </c>
      <c r="BN65" s="21">
        <f t="shared" si="11"/>
        <v>1434654.9617394921</v>
      </c>
      <c r="BO65" s="21">
        <f t="shared" si="11"/>
        <v>1543805.304547335</v>
      </c>
      <c r="BP65" s="21">
        <f t="shared" si="11"/>
        <v>1661259.9418739271</v>
      </c>
      <c r="BQ65" s="21">
        <f t="shared" si="11"/>
        <v>1787650.674826623</v>
      </c>
      <c r="BR65" s="21">
        <f aca="true" t="shared" si="12" ref="BR65:CV65">+BQ65*(1+$B65/100)</f>
        <v>1923657.3727307762</v>
      </c>
      <c r="BS65" s="21">
        <f t="shared" si="12"/>
        <v>2070011.6302198498</v>
      </c>
      <c r="BT65" s="21">
        <f t="shared" si="12"/>
        <v>2227500.702561514</v>
      </c>
      <c r="BU65" s="21">
        <f t="shared" si="12"/>
        <v>2396971.7403882723</v>
      </c>
      <c r="BV65" s="21">
        <f t="shared" si="12"/>
        <v>2579336.346611688</v>
      </c>
      <c r="BW65" s="21">
        <f t="shared" si="12"/>
        <v>2775575.4800323388</v>
      </c>
      <c r="BX65" s="21">
        <f t="shared" si="12"/>
        <v>2986744.7320225495</v>
      </c>
      <c r="BY65" s="21">
        <f t="shared" si="12"/>
        <v>3213980.0046657403</v>
      </c>
      <c r="BZ65" s="21">
        <f t="shared" si="12"/>
        <v>3458503.620895716</v>
      </c>
      <c r="CA65" s="21">
        <f t="shared" si="12"/>
        <v>3721630.8995029884</v>
      </c>
      <c r="CB65" s="21">
        <f t="shared" si="12"/>
        <v>4004777.2303758007</v>
      </c>
      <c r="CC65" s="21">
        <f t="shared" si="12"/>
        <v>4309465.6880343305</v>
      </c>
      <c r="CD65" s="21">
        <f t="shared" si="12"/>
        <v>4637335.224412093</v>
      </c>
      <c r="CE65" s="21">
        <f t="shared" si="12"/>
        <v>4990149.484954396</v>
      </c>
      <c r="CF65" s="21">
        <f t="shared" si="12"/>
        <v>5369806.295456584</v>
      </c>
      <c r="CG65" s="21">
        <f t="shared" si="12"/>
        <v>5778347.87067279</v>
      </c>
      <c r="CH65" s="21">
        <f t="shared" si="12"/>
        <v>6217971.799608415</v>
      </c>
      <c r="CI65" s="21">
        <f t="shared" si="12"/>
        <v>6691042.866587373</v>
      </c>
      <c r="CJ65" s="21">
        <f t="shared" si="12"/>
        <v>7200105.771680925</v>
      </c>
      <c r="CK65" s="21">
        <f t="shared" si="12"/>
        <v>7747898.818922625</v>
      </c>
      <c r="CL65" s="21">
        <f t="shared" si="12"/>
        <v>8337368.645939782</v>
      </c>
      <c r="CM65" s="21">
        <f t="shared" si="12"/>
        <v>8971686.074233688</v>
      </c>
      <c r="CN65" s="21">
        <f t="shared" si="12"/>
        <v>9654263.165368982</v>
      </c>
      <c r="CO65" s="21">
        <f t="shared" si="12"/>
        <v>10388771.57481921</v>
      </c>
      <c r="CP65" s="21">
        <f t="shared" si="12"/>
        <v>11179162.302195925</v>
      </c>
      <c r="CQ65" s="21">
        <f t="shared" si="12"/>
        <v>12029686.94409987</v>
      </c>
      <c r="CR65" s="21">
        <f t="shared" si="12"/>
        <v>12944920.56391567</v>
      </c>
      <c r="CS65" s="21">
        <f t="shared" si="12"/>
        <v>13929786.30156908</v>
      </c>
      <c r="CT65" s="21">
        <f t="shared" si="12"/>
        <v>14989581.855625333</v>
      </c>
      <c r="CU65" s="21">
        <f t="shared" si="12"/>
        <v>16130007.98017863</v>
      </c>
      <c r="CV65" s="21">
        <f t="shared" si="12"/>
        <v>17357199.149820596</v>
      </c>
    </row>
    <row r="66" spans="1:100" ht="15">
      <c r="A66" s="3" t="s">
        <v>66</v>
      </c>
      <c r="B66" s="11">
        <f>+#REF!</f>
        <v>8.323250000000002</v>
      </c>
      <c r="C66" s="20">
        <f>+F30/1000000</f>
        <v>9000.003517119043</v>
      </c>
      <c r="D66" s="21">
        <f>+C66*(1+$B66/100)</f>
        <v>9749.096309857654</v>
      </c>
      <c r="E66" s="21">
        <f>+D66*(1+$B66/100)</f>
        <v>10560.537968467881</v>
      </c>
      <c r="F66" s="21">
        <f t="shared" si="11"/>
        <v>11439.517944928384</v>
      </c>
      <c r="G66" s="21">
        <f t="shared" si="11"/>
        <v>12391.657622279636</v>
      </c>
      <c r="H66" s="21">
        <f t="shared" si="11"/>
        <v>13423.046265326026</v>
      </c>
      <c r="I66" s="21">
        <f t="shared" si="11"/>
        <v>14540.279963604775</v>
      </c>
      <c r="J66" s="21">
        <f t="shared" si="11"/>
        <v>15750.503815675509</v>
      </c>
      <c r="K66" s="21">
        <f t="shared" si="11"/>
        <v>17061.45762451372</v>
      </c>
      <c r="L66" s="21">
        <f t="shared" si="11"/>
        <v>18481.52539624606</v>
      </c>
      <c r="M66" s="21">
        <f t="shared" si="11"/>
        <v>20019.78895878911</v>
      </c>
      <c r="N66" s="21">
        <f t="shared" si="11"/>
        <v>21686.086043301526</v>
      </c>
      <c r="O66" s="21">
        <f t="shared" si="11"/>
        <v>23491.07319990062</v>
      </c>
      <c r="P66" s="21">
        <f t="shared" si="11"/>
        <v>25446.29395001135</v>
      </c>
      <c r="Q66" s="21">
        <f t="shared" si="11"/>
        <v>27564.25261120567</v>
      </c>
      <c r="R66" s="21">
        <f t="shared" si="11"/>
        <v>29858.494266667847</v>
      </c>
      <c r="S66" s="21">
        <f t="shared" si="11"/>
        <v>32343.69139071828</v>
      </c>
      <c r="T66" s="21">
        <f t="shared" si="11"/>
        <v>35035.73768439624</v>
      </c>
      <c r="U66" s="21">
        <f t="shared" si="11"/>
        <v>37951.849721212755</v>
      </c>
      <c r="V66" s="21">
        <f t="shared" si="11"/>
        <v>41110.6770531336</v>
      </c>
      <c r="W66" s="21">
        <f t="shared" si="11"/>
        <v>44532.42148095855</v>
      </c>
      <c r="X66" s="21">
        <f t="shared" si="11"/>
        <v>48238.96625187243</v>
      </c>
      <c r="Y66" s="21">
        <f t="shared" si="11"/>
        <v>52254.016010431405</v>
      </c>
      <c r="Z66" s="21">
        <f t="shared" si="11"/>
        <v>56603.24839801964</v>
      </c>
      <c r="AA66" s="21">
        <f t="shared" si="11"/>
        <v>61314.478270307816</v>
      </c>
      <c r="AB66" s="21">
        <f t="shared" si="11"/>
        <v>66417.83558294122</v>
      </c>
      <c r="AC66" s="21">
        <f t="shared" si="11"/>
        <v>71945.95808309838</v>
      </c>
      <c r="AD66" s="21">
        <f t="shared" si="11"/>
        <v>77934.20003924986</v>
      </c>
      <c r="AE66" s="21">
        <f t="shared" si="11"/>
        <v>84420.85834401673</v>
      </c>
      <c r="AF66" s="21">
        <f t="shared" si="11"/>
        <v>91447.4174361351</v>
      </c>
      <c r="AG66" s="21">
        <f t="shared" si="11"/>
        <v>99058.81460788823</v>
      </c>
      <c r="AH66" s="21">
        <f t="shared" si="11"/>
        <v>107303.72739473928</v>
      </c>
      <c r="AI66" s="21">
        <f t="shared" si="11"/>
        <v>116234.88488512192</v>
      </c>
      <c r="AJ66" s="21">
        <f t="shared" si="11"/>
        <v>125909.40494132283</v>
      </c>
      <c r="AK66" s="21">
        <f t="shared" si="11"/>
        <v>136389.1594881015</v>
      </c>
      <c r="AL66" s="21">
        <f t="shared" si="11"/>
        <v>147741.1702051949</v>
      </c>
      <c r="AM66" s="21">
        <f t="shared" si="11"/>
        <v>160038.0371542988</v>
      </c>
      <c r="AN66" s="21">
        <f t="shared" si="11"/>
        <v>173358.40308174398</v>
      </c>
      <c r="AO66" s="21">
        <f t="shared" si="11"/>
        <v>187787.45636624523</v>
      </c>
      <c r="AP66" s="21">
        <f t="shared" si="11"/>
        <v>203417.47582824875</v>
      </c>
      <c r="AQ66" s="21">
        <f t="shared" si="11"/>
        <v>220348.42088512346</v>
      </c>
      <c r="AR66" s="21">
        <f t="shared" si="11"/>
        <v>238688.5708264445</v>
      </c>
      <c r="AS66" s="21">
        <f t="shared" si="11"/>
        <v>258555.21729775658</v>
      </c>
      <c r="AT66" s="21">
        <f t="shared" si="11"/>
        <v>280075.41442149214</v>
      </c>
      <c r="AU66" s="21">
        <f t="shared" si="11"/>
        <v>303386.791352329</v>
      </c>
      <c r="AV66" s="21">
        <f t="shared" si="11"/>
        <v>328638.43246356177</v>
      </c>
      <c r="AW66" s="21">
        <f t="shared" si="11"/>
        <v>355991.83079358516</v>
      </c>
      <c r="AX66" s="21">
        <f t="shared" si="11"/>
        <v>385621.9208501123</v>
      </c>
      <c r="AY66" s="21">
        <f t="shared" si="11"/>
        <v>417718.1973772693</v>
      </c>
      <c r="AZ66" s="21">
        <f t="shared" si="11"/>
        <v>452485.92724047287</v>
      </c>
      <c r="BA66" s="21">
        <f t="shared" si="11"/>
        <v>490147.46217951557</v>
      </c>
      <c r="BB66" s="21">
        <f t="shared" si="11"/>
        <v>530943.6608253721</v>
      </c>
      <c r="BC66" s="21">
        <f t="shared" si="11"/>
        <v>575135.4290750199</v>
      </c>
      <c r="BD66" s="21">
        <f t="shared" si="11"/>
        <v>623005.3886755066</v>
      </c>
      <c r="BE66" s="21">
        <f t="shared" si="11"/>
        <v>674859.6846884408</v>
      </c>
      <c r="BF66" s="21">
        <f t="shared" si="11"/>
        <v>731029.9433942714</v>
      </c>
      <c r="BG66" s="21">
        <f t="shared" si="11"/>
        <v>791875.3931578351</v>
      </c>
      <c r="BH66" s="21">
        <f t="shared" si="11"/>
        <v>857785.1618188446</v>
      </c>
      <c r="BI66" s="21">
        <f t="shared" si="11"/>
        <v>929180.7652999316</v>
      </c>
      <c r="BJ66" s="21">
        <f t="shared" si="11"/>
        <v>1006518.8033477583</v>
      </c>
      <c r="BK66" s="21">
        <f t="shared" si="11"/>
        <v>1090293.8796474007</v>
      </c>
      <c r="BL66" s="21">
        <f t="shared" si="11"/>
        <v>1181041.764985153</v>
      </c>
      <c r="BM66" s="21">
        <f t="shared" si="11"/>
        <v>1279342.8236892798</v>
      </c>
      <c r="BN66" s="21">
        <f t="shared" si="11"/>
        <v>1385825.725261998</v>
      </c>
      <c r="BO66" s="21">
        <f t="shared" si="11"/>
        <v>1501171.4649398671</v>
      </c>
      <c r="BP66" s="21">
        <f t="shared" si="11"/>
        <v>1626117.7188954747</v>
      </c>
      <c r="BQ66" s="21">
        <f t="shared" si="11"/>
        <v>1761463.5619334423</v>
      </c>
      <c r="BR66" s="21">
        <f aca="true" t="shared" si="13" ref="BR66:CV66">+BQ66*(1+$B66/100)</f>
        <v>1908074.5778520675</v>
      </c>
      <c r="BS66" s="21">
        <f t="shared" si="13"/>
        <v>2066888.3951531397</v>
      </c>
      <c r="BT66" s="21">
        <f t="shared" si="13"/>
        <v>2238920.6835027235</v>
      </c>
      <c r="BU66" s="21">
        <f t="shared" si="13"/>
        <v>2425271.649292364</v>
      </c>
      <c r="BV66" s="21">
        <f t="shared" si="13"/>
        <v>2627133.0718420907</v>
      </c>
      <c r="BW66" s="21">
        <f t="shared" si="13"/>
        <v>2845795.9252441875</v>
      </c>
      <c r="BX66" s="21">
        <f t="shared" si="13"/>
        <v>3082658.6345920744</v>
      </c>
      <c r="BY66" s="21">
        <f t="shared" si="13"/>
        <v>3339236.0193957593</v>
      </c>
      <c r="BZ66" s="21">
        <f t="shared" si="13"/>
        <v>3617168.981380117</v>
      </c>
      <c r="CA66" s="21">
        <f t="shared" si="13"/>
        <v>3918234.998622838</v>
      </c>
      <c r="CB66" s="21">
        <f t="shared" si="13"/>
        <v>4244359.493145714</v>
      </c>
      <c r="CC66" s="21">
        <f t="shared" si="13"/>
        <v>4597628.144658964</v>
      </c>
      <c r="CD66" s="21">
        <f t="shared" si="13"/>
        <v>4980300.229209292</v>
      </c>
      <c r="CE66" s="21">
        <f t="shared" si="13"/>
        <v>5394823.068036954</v>
      </c>
      <c r="CF66" s="21">
        <f t="shared" si="13"/>
        <v>5843847.67904734</v>
      </c>
      <c r="CG66" s="21">
        <f t="shared" si="13"/>
        <v>6330245.730993647</v>
      </c>
      <c r="CH66" s="21">
        <f t="shared" si="13"/>
        <v>6857127.908798576</v>
      </c>
      <c r="CI66" s="21">
        <f t="shared" si="13"/>
        <v>7427863.807467654</v>
      </c>
      <c r="CJ66" s="21">
        <f t="shared" si="13"/>
        <v>8046103.481822706</v>
      </c>
      <c r="CK66" s="21">
        <f t="shared" si="13"/>
        <v>8715800.789873514</v>
      </c>
      <c r="CL66" s="21">
        <f t="shared" si="13"/>
        <v>9441238.679116663</v>
      </c>
      <c r="CM66" s="21">
        <f t="shared" si="13"/>
        <v>10227056.57747624</v>
      </c>
      <c r="CN66" s="21">
        <f t="shared" si="13"/>
        <v>11078280.064061033</v>
      </c>
      <c r="CO66" s="21">
        <f t="shared" si="13"/>
        <v>12000353.009492993</v>
      </c>
      <c r="CP66" s="21">
        <f t="shared" si="13"/>
        <v>12999172.391355619</v>
      </c>
      <c r="CQ66" s="21">
        <f t="shared" si="13"/>
        <v>14081126.007419126</v>
      </c>
      <c r="CR66" s="21">
        <f t="shared" si="13"/>
        <v>15253133.327831639</v>
      </c>
      <c r="CS66" s="21">
        <f t="shared" si="13"/>
        <v>16522689.747540386</v>
      </c>
      <c r="CT66" s="21">
        <f t="shared" si="13"/>
        <v>17897914.521952543</v>
      </c>
      <c r="CU66" s="21">
        <f t="shared" si="13"/>
        <v>19387602.69240096</v>
      </c>
      <c r="CV66" s="21">
        <f t="shared" si="13"/>
        <v>21001281.33349622</v>
      </c>
    </row>
    <row r="69" spans="1:100" ht="30" customHeight="1">
      <c r="A69" s="73" t="s">
        <v>79</v>
      </c>
      <c r="B69" s="74"/>
      <c r="C69" s="5">
        <v>2005</v>
      </c>
      <c r="D69" s="5">
        <v>2006</v>
      </c>
      <c r="E69" s="5">
        <f>+D69+1</f>
        <v>2007</v>
      </c>
      <c r="F69" s="5">
        <f aca="true" t="shared" si="14" ref="F69:BR69">+E69+1</f>
        <v>2008</v>
      </c>
      <c r="G69" s="5">
        <f t="shared" si="14"/>
        <v>2009</v>
      </c>
      <c r="H69" s="5">
        <f t="shared" si="14"/>
        <v>2010</v>
      </c>
      <c r="I69" s="5">
        <f t="shared" si="14"/>
        <v>2011</v>
      </c>
      <c r="J69" s="5">
        <f t="shared" si="14"/>
        <v>2012</v>
      </c>
      <c r="K69" s="5">
        <f t="shared" si="14"/>
        <v>2013</v>
      </c>
      <c r="L69" s="5">
        <f t="shared" si="14"/>
        <v>2014</v>
      </c>
      <c r="M69" s="5">
        <f t="shared" si="14"/>
        <v>2015</v>
      </c>
      <c r="N69" s="5">
        <f t="shared" si="14"/>
        <v>2016</v>
      </c>
      <c r="O69" s="5">
        <f t="shared" si="14"/>
        <v>2017</v>
      </c>
      <c r="P69" s="5">
        <f t="shared" si="14"/>
        <v>2018</v>
      </c>
      <c r="Q69" s="5">
        <f t="shared" si="14"/>
        <v>2019</v>
      </c>
      <c r="R69" s="5">
        <f t="shared" si="14"/>
        <v>2020</v>
      </c>
      <c r="S69" s="5">
        <f t="shared" si="14"/>
        <v>2021</v>
      </c>
      <c r="T69" s="5">
        <f t="shared" si="14"/>
        <v>2022</v>
      </c>
      <c r="U69" s="5">
        <f t="shared" si="14"/>
        <v>2023</v>
      </c>
      <c r="V69" s="5">
        <f t="shared" si="14"/>
        <v>2024</v>
      </c>
      <c r="W69" s="5">
        <f t="shared" si="14"/>
        <v>2025</v>
      </c>
      <c r="X69" s="5">
        <f t="shared" si="14"/>
        <v>2026</v>
      </c>
      <c r="Y69" s="5">
        <f t="shared" si="14"/>
        <v>2027</v>
      </c>
      <c r="Z69" s="5">
        <f t="shared" si="14"/>
        <v>2028</v>
      </c>
      <c r="AA69" s="5">
        <f t="shared" si="14"/>
        <v>2029</v>
      </c>
      <c r="AB69" s="5">
        <f t="shared" si="14"/>
        <v>2030</v>
      </c>
      <c r="AC69" s="5">
        <f t="shared" si="14"/>
        <v>2031</v>
      </c>
      <c r="AD69" s="5">
        <f t="shared" si="14"/>
        <v>2032</v>
      </c>
      <c r="AE69" s="5">
        <f t="shared" si="14"/>
        <v>2033</v>
      </c>
      <c r="AF69" s="5">
        <f t="shared" si="14"/>
        <v>2034</v>
      </c>
      <c r="AG69" s="5">
        <f t="shared" si="14"/>
        <v>2035</v>
      </c>
      <c r="AH69" s="5">
        <f t="shared" si="14"/>
        <v>2036</v>
      </c>
      <c r="AI69" s="5">
        <f t="shared" si="14"/>
        <v>2037</v>
      </c>
      <c r="AJ69" s="5">
        <f t="shared" si="14"/>
        <v>2038</v>
      </c>
      <c r="AK69" s="5">
        <f t="shared" si="14"/>
        <v>2039</v>
      </c>
      <c r="AL69" s="5">
        <f t="shared" si="14"/>
        <v>2040</v>
      </c>
      <c r="AM69" s="5">
        <f t="shared" si="14"/>
        <v>2041</v>
      </c>
      <c r="AN69" s="5">
        <f t="shared" si="14"/>
        <v>2042</v>
      </c>
      <c r="AO69" s="5">
        <f t="shared" si="14"/>
        <v>2043</v>
      </c>
      <c r="AP69" s="5">
        <f t="shared" si="14"/>
        <v>2044</v>
      </c>
      <c r="AQ69" s="5">
        <f t="shared" si="14"/>
        <v>2045</v>
      </c>
      <c r="AR69" s="5">
        <f t="shared" si="14"/>
        <v>2046</v>
      </c>
      <c r="AS69" s="5">
        <f t="shared" si="14"/>
        <v>2047</v>
      </c>
      <c r="AT69" s="5">
        <f t="shared" si="14"/>
        <v>2048</v>
      </c>
      <c r="AU69" s="5">
        <f t="shared" si="14"/>
        <v>2049</v>
      </c>
      <c r="AV69" s="5">
        <f t="shared" si="14"/>
        <v>2050</v>
      </c>
      <c r="AW69" s="5">
        <f t="shared" si="14"/>
        <v>2051</v>
      </c>
      <c r="AX69" s="5">
        <f t="shared" si="14"/>
        <v>2052</v>
      </c>
      <c r="AY69" s="5">
        <f t="shared" si="14"/>
        <v>2053</v>
      </c>
      <c r="AZ69" s="5">
        <f t="shared" si="14"/>
        <v>2054</v>
      </c>
      <c r="BA69" s="5">
        <f t="shared" si="14"/>
        <v>2055</v>
      </c>
      <c r="BB69" s="5">
        <f t="shared" si="14"/>
        <v>2056</v>
      </c>
      <c r="BC69" s="5">
        <f t="shared" si="14"/>
        <v>2057</v>
      </c>
      <c r="BD69" s="5">
        <f t="shared" si="14"/>
        <v>2058</v>
      </c>
      <c r="BE69" s="5">
        <f t="shared" si="14"/>
        <v>2059</v>
      </c>
      <c r="BF69" s="5">
        <f t="shared" si="14"/>
        <v>2060</v>
      </c>
      <c r="BG69" s="5">
        <f t="shared" si="14"/>
        <v>2061</v>
      </c>
      <c r="BH69" s="5">
        <f t="shared" si="14"/>
        <v>2062</v>
      </c>
      <c r="BI69" s="5">
        <f t="shared" si="14"/>
        <v>2063</v>
      </c>
      <c r="BJ69" s="5">
        <f t="shared" si="14"/>
        <v>2064</v>
      </c>
      <c r="BK69" s="5">
        <f t="shared" si="14"/>
        <v>2065</v>
      </c>
      <c r="BL69" s="5">
        <f t="shared" si="14"/>
        <v>2066</v>
      </c>
      <c r="BM69" s="5">
        <f t="shared" si="14"/>
        <v>2067</v>
      </c>
      <c r="BN69" s="5">
        <f t="shared" si="14"/>
        <v>2068</v>
      </c>
      <c r="BO69" s="5">
        <f t="shared" si="14"/>
        <v>2069</v>
      </c>
      <c r="BP69" s="5">
        <f t="shared" si="14"/>
        <v>2070</v>
      </c>
      <c r="BQ69" s="5">
        <f t="shared" si="14"/>
        <v>2071</v>
      </c>
      <c r="BR69" s="5">
        <f t="shared" si="14"/>
        <v>2072</v>
      </c>
      <c r="BS69" s="5">
        <f aca="true" t="shared" si="15" ref="BS69:CV69">+BR69+1</f>
        <v>2073</v>
      </c>
      <c r="BT69" s="5">
        <f t="shared" si="15"/>
        <v>2074</v>
      </c>
      <c r="BU69" s="5">
        <f t="shared" si="15"/>
        <v>2075</v>
      </c>
      <c r="BV69" s="5">
        <f t="shared" si="15"/>
        <v>2076</v>
      </c>
      <c r="BW69" s="5">
        <f t="shared" si="15"/>
        <v>2077</v>
      </c>
      <c r="BX69" s="5">
        <f t="shared" si="15"/>
        <v>2078</v>
      </c>
      <c r="BY69" s="5">
        <f t="shared" si="15"/>
        <v>2079</v>
      </c>
      <c r="BZ69" s="5">
        <f t="shared" si="15"/>
        <v>2080</v>
      </c>
      <c r="CA69" s="5">
        <f t="shared" si="15"/>
        <v>2081</v>
      </c>
      <c r="CB69" s="5">
        <f t="shared" si="15"/>
        <v>2082</v>
      </c>
      <c r="CC69" s="5">
        <f t="shared" si="15"/>
        <v>2083</v>
      </c>
      <c r="CD69" s="5">
        <f t="shared" si="15"/>
        <v>2084</v>
      </c>
      <c r="CE69" s="5">
        <f t="shared" si="15"/>
        <v>2085</v>
      </c>
      <c r="CF69" s="5">
        <f t="shared" si="15"/>
        <v>2086</v>
      </c>
      <c r="CG69" s="5">
        <f t="shared" si="15"/>
        <v>2087</v>
      </c>
      <c r="CH69" s="5">
        <f t="shared" si="15"/>
        <v>2088</v>
      </c>
      <c r="CI69" s="5">
        <f t="shared" si="15"/>
        <v>2089</v>
      </c>
      <c r="CJ69" s="5">
        <f t="shared" si="15"/>
        <v>2090</v>
      </c>
      <c r="CK69" s="5">
        <f t="shared" si="15"/>
        <v>2091</v>
      </c>
      <c r="CL69" s="5">
        <f t="shared" si="15"/>
        <v>2092</v>
      </c>
      <c r="CM69" s="5">
        <f t="shared" si="15"/>
        <v>2093</v>
      </c>
      <c r="CN69" s="5">
        <f t="shared" si="15"/>
        <v>2094</v>
      </c>
      <c r="CO69" s="5">
        <f t="shared" si="15"/>
        <v>2095</v>
      </c>
      <c r="CP69" s="5">
        <f t="shared" si="15"/>
        <v>2096</v>
      </c>
      <c r="CQ69" s="5">
        <f t="shared" si="15"/>
        <v>2097</v>
      </c>
      <c r="CR69" s="5">
        <f t="shared" si="15"/>
        <v>2098</v>
      </c>
      <c r="CS69" s="5">
        <f t="shared" si="15"/>
        <v>2099</v>
      </c>
      <c r="CT69" s="5">
        <f t="shared" si="15"/>
        <v>2100</v>
      </c>
      <c r="CU69" s="5">
        <f t="shared" si="15"/>
        <v>2101</v>
      </c>
      <c r="CV69" s="5">
        <f t="shared" si="15"/>
        <v>2102</v>
      </c>
    </row>
    <row r="70" spans="1:49" ht="15">
      <c r="A70" s="3" t="s">
        <v>48</v>
      </c>
      <c r="C70" s="22">
        <f>+C58*1000000/#REF!</f>
        <v>90.30768305294455</v>
      </c>
      <c r="D70" s="22">
        <f>+D58*1000000/#REF!</f>
        <v>91.91503717195677</v>
      </c>
      <c r="E70" s="22">
        <f>+E58*1000000/#REF!</f>
        <v>93.51354160400618</v>
      </c>
      <c r="F70" s="22">
        <f>+F58*1000000/#REF!</f>
        <v>95.2136525944533</v>
      </c>
      <c r="G70" s="22">
        <f>+G58*1000000/#REF!</f>
        <v>97.1093706944964</v>
      </c>
      <c r="H70" s="22">
        <f>+H58*1000000/#REF!</f>
        <v>99.26948437736883</v>
      </c>
      <c r="I70" s="22">
        <f>+I58*1000000/#REF!</f>
        <v>101.75260698337793</v>
      </c>
      <c r="J70" s="22">
        <f>+J58*1000000/#REF!</f>
        <v>104.53930076559583</v>
      </c>
      <c r="K70" s="22">
        <f>+K58*1000000/#REF!</f>
        <v>107.56570732830782</v>
      </c>
      <c r="L70" s="22">
        <f>+L58*1000000/#REF!</f>
        <v>110.75548412514537</v>
      </c>
      <c r="M70" s="22">
        <f>+M58*1000000/#REF!</f>
        <v>114.0295364867131</v>
      </c>
      <c r="N70" s="22">
        <f>+N58*1000000/#REF!</f>
        <v>117.3665812411982</v>
      </c>
      <c r="O70" s="22">
        <f>+O58*1000000/#REF!</f>
        <v>120.8062758431968</v>
      </c>
      <c r="P70" s="22">
        <f>+P58*1000000/#REF!</f>
        <v>124.36492598595296</v>
      </c>
      <c r="Q70" s="22">
        <f>+Q58*1000000/#REF!</f>
        <v>128.09739245260852</v>
      </c>
      <c r="R70" s="22">
        <f>+R58*1000000/#REF!</f>
        <v>132.03556478048455</v>
      </c>
      <c r="S70" s="22">
        <f>+S58*1000000/#REF!</f>
        <v>136.17424774490695</v>
      </c>
      <c r="T70" s="22">
        <f>+T58*1000000/#REF!</f>
        <v>140.53442721990612</v>
      </c>
      <c r="U70" s="22">
        <f>+U58*1000000/#REF!</f>
        <v>145.09830123012375</v>
      </c>
      <c r="V70" s="22">
        <f>+V58*1000000/#REF!</f>
        <v>149.90135629948193</v>
      </c>
      <c r="W70" s="22">
        <f>+W58*1000000/#REF!</f>
        <v>154.926024311241</v>
      </c>
      <c r="X70" s="22">
        <f>+X58*1000000/#REF!</f>
        <v>160.1957170149937</v>
      </c>
      <c r="Y70" s="22">
        <f>+Y58*1000000/#REF!</f>
        <v>165.7210503726696</v>
      </c>
      <c r="Z70" s="22">
        <f>+Z58*1000000/#REF!</f>
        <v>171.51326358408446</v>
      </c>
      <c r="AA70" s="22">
        <f>+AA58*1000000/#REF!</f>
        <v>177.55410771809397</v>
      </c>
      <c r="AB70" s="22">
        <f>+AB58*1000000/#REF!</f>
        <v>183.86950528298885</v>
      </c>
      <c r="AC70" s="22">
        <f>+AC58*1000000/#REF!</f>
        <v>190.4400129149614</v>
      </c>
      <c r="AD70" s="22">
        <f>+AD58*1000000/#REF!</f>
        <v>197.3083490602587</v>
      </c>
      <c r="AE70" s="22">
        <f>+AE58*1000000/#REF!</f>
        <v>204.47122287156307</v>
      </c>
      <c r="AF70" s="22">
        <f>+AF58*1000000/#REF!</f>
        <v>211.924397999566</v>
      </c>
      <c r="AG70" s="22">
        <f>+AG58*1000000/#REF!</f>
        <v>219.66256395560706</v>
      </c>
      <c r="AH70" s="22">
        <f>+AH58*1000000/#REF!</f>
        <v>227.7147179123451</v>
      </c>
      <c r="AI70" s="22">
        <f>+AI58*1000000/#REF!</f>
        <v>236.0938813315998</v>
      </c>
      <c r="AJ70" s="22">
        <f>+AJ58*1000000/#REF!</f>
        <v>244.79498857134817</v>
      </c>
      <c r="AK70" s="22">
        <f>+AK58*1000000/#REF!</f>
        <v>253.84990593174436</v>
      </c>
      <c r="AL70" s="22">
        <f>+AL58*1000000/#REF!</f>
        <v>263.2929629255106</v>
      </c>
      <c r="AM70" s="22">
        <f>+AM58*1000000/#REF!</f>
        <v>273.1008090408035</v>
      </c>
      <c r="AN70" s="22">
        <f>+AN58*1000000/#REF!</f>
        <v>283.3498604965822</v>
      </c>
      <c r="AO70" s="22">
        <f>+AO58*1000000/#REF!</f>
        <v>294.01772592400357</v>
      </c>
      <c r="AP70" s="22">
        <f>+AP58*1000000/#REF!</f>
        <v>305.16547458631237</v>
      </c>
      <c r="AQ70" s="22">
        <f>+AQ58*1000000/#REF!</f>
        <v>316.7926077083606</v>
      </c>
      <c r="AR70" s="22">
        <f>+AR58*1000000/#REF!</f>
        <v>328.943184800521</v>
      </c>
      <c r="AS70" s="22">
        <f>+AS58*1000000/#REF!</f>
        <v>341.66484732088884</v>
      </c>
      <c r="AT70" s="22">
        <f>+AT58*1000000/#REF!</f>
        <v>354.98483821420507</v>
      </c>
      <c r="AU70" s="22">
        <f>+AU58*1000000/#REF!</f>
        <v>368.95690776623286</v>
      </c>
      <c r="AV70" s="22">
        <f>+AV58*1000000/#REF!</f>
        <v>383.6393927083188</v>
      </c>
      <c r="AW70" s="22"/>
    </row>
    <row r="71" spans="1:49" ht="15">
      <c r="A71" s="3" t="s">
        <v>52</v>
      </c>
      <c r="C71" s="22">
        <f>+C59*1000000/#REF!</f>
        <v>1112.0755639836252</v>
      </c>
      <c r="D71" s="22">
        <f>+D59*1000000/#REF!</f>
        <v>1163.9098976396726</v>
      </c>
      <c r="E71" s="22">
        <f>+E59*1000000/#REF!</f>
        <v>1220.0291251952613</v>
      </c>
      <c r="F71" s="22">
        <f>+F59*1000000/#REF!</f>
        <v>1277.7079420645084</v>
      </c>
      <c r="G71" s="22">
        <f>+G59*1000000/#REF!</f>
        <v>1338.5314429609107</v>
      </c>
      <c r="H71" s="22">
        <f>+H59*1000000/#REF!</f>
        <v>1402.6731387689256</v>
      </c>
      <c r="I71" s="22">
        <f>+I59*1000000/#REF!</f>
        <v>1470.3166390273334</v>
      </c>
      <c r="J71" s="22">
        <f>+J59*1000000/#REF!</f>
        <v>1541.6562325143839</v>
      </c>
      <c r="K71" s="22">
        <f>+K59*1000000/#REF!</f>
        <v>1618.6492881793292</v>
      </c>
      <c r="L71" s="22">
        <f>+L59*1000000/#REF!</f>
        <v>1698.0663612177937</v>
      </c>
      <c r="M71" s="22">
        <f>+M59*1000000/#REF!</f>
        <v>1781.835600803074</v>
      </c>
      <c r="N71" s="22">
        <f>+N59*1000000/#REF!</f>
        <v>1870.200679993794</v>
      </c>
      <c r="O71" s="22">
        <f>+O59*1000000/#REF!</f>
        <v>1965.418843311087</v>
      </c>
      <c r="P71" s="22">
        <f>+P59*1000000/#REF!</f>
        <v>2063.8326578243527</v>
      </c>
      <c r="Q71" s="22">
        <f>+Q59*1000000/#REF!</f>
        <v>2167.664981256444</v>
      </c>
      <c r="R71" s="22">
        <f>+R59*1000000/#REF!</f>
        <v>2277.2214499685665</v>
      </c>
      <c r="S71" s="22">
        <f>+S59*1000000/#REF!</f>
        <v>2388.2415305677805</v>
      </c>
      <c r="T71" s="22">
        <f>+T59*1000000/#REF!</f>
        <v>2507.701935191293</v>
      </c>
      <c r="U71" s="22">
        <f>+U59*1000000/#REF!</f>
        <v>2631.2924068194293</v>
      </c>
      <c r="V71" s="22">
        <f>+V59*1000000/#REF!</f>
        <v>2761.6620319673725</v>
      </c>
      <c r="W71" s="22">
        <f>+W59*1000000/#REF!</f>
        <v>2899.1909989946557</v>
      </c>
      <c r="X71" s="22">
        <f>+X59*1000000/#REF!</f>
        <v>3044.2815972609324</v>
      </c>
      <c r="Y71" s="22">
        <f>+Y59*1000000/#REF!</f>
        <v>3200.154403319848</v>
      </c>
      <c r="Z71" s="22">
        <f>+Z59*1000000/#REF!</f>
        <v>3364.666340808513</v>
      </c>
      <c r="AA71" s="22">
        <f>+AA59*1000000/#REF!</f>
        <v>3538.308587880655</v>
      </c>
      <c r="AB71" s="22">
        <f>+AB59*1000000/#REF!</f>
        <v>3721.6009873580297</v>
      </c>
      <c r="AC71" s="22">
        <f>+AC59*1000000/#REF!</f>
        <v>3915.0937388250063</v>
      </c>
      <c r="AD71" s="22">
        <f>+AD59*1000000/#REF!</f>
        <v>4122.737441822366</v>
      </c>
      <c r="AE71" s="22">
        <f>+AE59*1000000/#REF!</f>
        <v>4338.542574104558</v>
      </c>
      <c r="AF71" s="22">
        <f>+AF59*1000000/#REF!</f>
        <v>4570.0470242212305</v>
      </c>
      <c r="AG71" s="22">
        <f>+AG59*1000000/#REF!</f>
        <v>4814.593427635943</v>
      </c>
      <c r="AH71" s="22">
        <f>+AH59*1000000/#REF!</f>
        <v>5076.888434140643</v>
      </c>
      <c r="AI71" s="22">
        <f>+AI59*1000000/#REF!</f>
        <v>5349.985674278097</v>
      </c>
      <c r="AJ71" s="22">
        <f>+AJ59*1000000/#REF!</f>
        <v>5642.824092694445</v>
      </c>
      <c r="AK71" s="22">
        <f>+AK59*1000000/#REF!</f>
        <v>5952.369166128046</v>
      </c>
      <c r="AL71" s="22">
        <f>+AL59*1000000/#REF!</f>
        <v>6279.594775297767</v>
      </c>
      <c r="AM71" s="22">
        <f>+AM59*1000000/#REF!</f>
        <v>6630.429423310215</v>
      </c>
      <c r="AN71" s="22">
        <f>+AN59*1000000/#REF!</f>
        <v>6996.389415230485</v>
      </c>
      <c r="AO71" s="22">
        <f>+AO59*1000000/#REF!</f>
        <v>7388.672850491444</v>
      </c>
      <c r="AP71" s="22">
        <f>+AP59*1000000/#REF!</f>
        <v>7803.643896885134</v>
      </c>
      <c r="AQ71" s="22">
        <f>+AQ59*1000000/#REF!</f>
        <v>8242.638897224047</v>
      </c>
      <c r="AR71" s="22">
        <f>+AR59*1000000/#REF!</f>
        <v>8707.07398732303</v>
      </c>
      <c r="AS71" s="22">
        <f>+AS59*1000000/#REF!</f>
        <v>9198.449909737279</v>
      </c>
      <c r="AT71" s="22">
        <f>+AT59*1000000/#REF!</f>
        <v>9725.08728455217</v>
      </c>
      <c r="AU71" s="22">
        <f>+AU59*1000000/#REF!</f>
        <v>10275.528893541295</v>
      </c>
      <c r="AV71" s="22">
        <f>+AV59*1000000/#REF!</f>
        <v>10865.381412512015</v>
      </c>
      <c r="AW71" s="22"/>
    </row>
    <row r="72" spans="1:49" ht="15">
      <c r="A72" s="3" t="s">
        <v>54</v>
      </c>
      <c r="C72" s="22">
        <f>+C60*1000000/#REF!</f>
        <v>231.46232498062747</v>
      </c>
      <c r="D72" s="22">
        <f>+D60*1000000/#REF!</f>
        <v>230.2602591205661</v>
      </c>
      <c r="E72" s="22">
        <f>+E60*1000000/#REF!</f>
        <v>229.71512283345277</v>
      </c>
      <c r="F72" s="22">
        <f>+F60*1000000/#REF!</f>
        <v>229.58331853655733</v>
      </c>
      <c r="G72" s="22">
        <f>+G60*1000000/#REF!</f>
        <v>229.6532468072533</v>
      </c>
      <c r="H72" s="22">
        <f>+H60*1000000/#REF!</f>
        <v>229.69357355910896</v>
      </c>
      <c r="I72" s="22">
        <f>+I60*1000000/#REF!</f>
        <v>229.71232517889388</v>
      </c>
      <c r="J72" s="22">
        <f>+J60*1000000/#REF!</f>
        <v>229.84136000084672</v>
      </c>
      <c r="K72" s="22">
        <f>+K60*1000000/#REF!</f>
        <v>230.07702332962475</v>
      </c>
      <c r="L72" s="22">
        <f>+L60*1000000/#REF!</f>
        <v>230.57339142510682</v>
      </c>
      <c r="M72" s="22">
        <f>+M60*1000000/#REF!</f>
        <v>231.43157568818498</v>
      </c>
      <c r="N72" s="22">
        <f>+N60*1000000/#REF!</f>
        <v>232.6324118599039</v>
      </c>
      <c r="O72" s="22">
        <f>+O60*1000000/#REF!</f>
        <v>234.12320354491047</v>
      </c>
      <c r="P72" s="22">
        <f>+P60*1000000/#REF!</f>
        <v>235.8564610600206</v>
      </c>
      <c r="Q72" s="22">
        <f>+Q60*1000000/#REF!</f>
        <v>237.78867569435448</v>
      </c>
      <c r="R72" s="22">
        <f>+R60*1000000/#REF!</f>
        <v>239.87941364724895</v>
      </c>
      <c r="S72" s="22">
        <f>+S60*1000000/#REF!</f>
        <v>242.09065803617486</v>
      </c>
      <c r="T72" s="22">
        <f>+T60*1000000/#REF!</f>
        <v>244.4562318527176</v>
      </c>
      <c r="U72" s="22">
        <f>+U60*1000000/#REF!</f>
        <v>246.93967105947897</v>
      </c>
      <c r="V72" s="22">
        <f>+V60*1000000/#REF!</f>
        <v>249.54044418542986</v>
      </c>
      <c r="W72" s="22">
        <f>+W60*1000000/#REF!</f>
        <v>252.29230990919396</v>
      </c>
      <c r="X72" s="22">
        <f>+X60*1000000/#REF!</f>
        <v>255.1606136519349</v>
      </c>
      <c r="Y72" s="22">
        <f>+Y60*1000000/#REF!</f>
        <v>258.1455116631004</v>
      </c>
      <c r="Z72" s="22">
        <f>+Z60*1000000/#REF!</f>
        <v>261.2473360196887</v>
      </c>
      <c r="AA72" s="22">
        <f>+AA60*1000000/#REF!</f>
        <v>264.4665850786644</v>
      </c>
      <c r="AB72" s="22">
        <f>+AB60*1000000/#REF!</f>
        <v>267.7376761444352</v>
      </c>
      <c r="AC72" s="22">
        <f>+AC60*1000000/#REF!</f>
        <v>271.1281967369735</v>
      </c>
      <c r="AD72" s="22">
        <f>+AD60*1000000/#REF!</f>
        <v>274.63898459169224</v>
      </c>
      <c r="AE72" s="22">
        <f>+AE60*1000000/#REF!</f>
        <v>278.2055617829905</v>
      </c>
      <c r="AF72" s="22">
        <f>+AF60*1000000/#REF!</f>
        <v>281.8948925936378</v>
      </c>
      <c r="AG72" s="22">
        <f>+AG60*1000000/#REF!</f>
        <v>285.6755993801916</v>
      </c>
      <c r="AH72" s="22">
        <f>+AH60*1000000/#REF!</f>
        <v>289.58164382726153</v>
      </c>
      <c r="AI72" s="22">
        <f>+AI60*1000000/#REF!</f>
        <v>293.6143943762526</v>
      </c>
      <c r="AJ72" s="22">
        <f>+AJ60*1000000/#REF!</f>
        <v>297.7430061684351</v>
      </c>
      <c r="AK72" s="22">
        <f>+AK60*1000000/#REF!</f>
        <v>302.0661289808718</v>
      </c>
      <c r="AL72" s="22">
        <f>+AL60*1000000/#REF!</f>
        <v>306.48848149356587</v>
      </c>
      <c r="AM72" s="22">
        <f>+AM60*1000000/#REF!</f>
        <v>311.10889070193093</v>
      </c>
      <c r="AN72" s="22">
        <f>+AN60*1000000/#REF!</f>
        <v>315.89714959823186</v>
      </c>
      <c r="AO72" s="22">
        <f>+AO60*1000000/#REF!</f>
        <v>320.8879841692252</v>
      </c>
      <c r="AP72" s="22">
        <f>+AP60*1000000/#REF!</f>
        <v>326.0841573922251</v>
      </c>
      <c r="AQ72" s="22">
        <f>+AQ60*1000000/#REF!</f>
        <v>331.4561635851189</v>
      </c>
      <c r="AR72" s="22">
        <f>+AR60*1000000/#REF!</f>
        <v>337.07249065220526</v>
      </c>
      <c r="AS72" s="22">
        <f>+AS60*1000000/#REF!</f>
        <v>342.9372765924372</v>
      </c>
      <c r="AT72" s="22">
        <f>+AT60*1000000/#REF!</f>
        <v>349.02204540008177</v>
      </c>
      <c r="AU72" s="22">
        <f>+AU60*1000000/#REF!</f>
        <v>355.4311283061265</v>
      </c>
      <c r="AV72" s="22">
        <f>+AV60*1000000/#REF!</f>
        <v>362.1043662744218</v>
      </c>
      <c r="AW72" s="22"/>
    </row>
    <row r="73" spans="1:49" ht="15">
      <c r="A73" s="3" t="s">
        <v>56</v>
      </c>
      <c r="B73" s="75" t="s">
        <v>80</v>
      </c>
      <c r="C73" s="22">
        <f>+C61*1000000/#REF!</f>
        <v>152.85323652138786</v>
      </c>
      <c r="D73" s="22">
        <f>+D61*1000000/#REF!</f>
        <v>161.57909488110369</v>
      </c>
      <c r="E73" s="22">
        <f>+E61*1000000/#REF!</f>
        <v>170.80486748254373</v>
      </c>
      <c r="F73" s="22">
        <f>+F61*1000000/#REF!</f>
        <v>180.5666796345056</v>
      </c>
      <c r="G73" s="22">
        <f>+G61*1000000/#REF!</f>
        <v>190.90788990008917</v>
      </c>
      <c r="H73" s="22">
        <f>+H61*1000000/#REF!</f>
        <v>201.87998232208463</v>
      </c>
      <c r="I73" s="22">
        <f>+I61*1000000/#REF!</f>
        <v>213.5264244437188</v>
      </c>
      <c r="J73" s="22">
        <f>+J61*1000000/#REF!</f>
        <v>225.89373523663713</v>
      </c>
      <c r="K73" s="22">
        <f>+K61*1000000/#REF!</f>
        <v>239.04214204879446</v>
      </c>
      <c r="L73" s="22">
        <f>+L61*1000000/#REF!</f>
        <v>253.0394469658919</v>
      </c>
      <c r="M73" s="22">
        <f>+M61*1000000/#REF!</f>
        <v>267.9591345881825</v>
      </c>
      <c r="N73" s="22">
        <f>+N61*1000000/#REF!</f>
        <v>283.8722767501117</v>
      </c>
      <c r="O73" s="22">
        <f>+O61*1000000/#REF!</f>
        <v>300.8555637086481</v>
      </c>
      <c r="P73" s="22">
        <f>+P61*1000000/#REF!</f>
        <v>318.9856165747487</v>
      </c>
      <c r="Q73" s="22">
        <f>+Q61*1000000/#REF!</f>
        <v>338.35119739903763</v>
      </c>
      <c r="R73" s="22">
        <f>+R61*1000000/#REF!</f>
        <v>359.0482190679482</v>
      </c>
      <c r="S73" s="22">
        <f>+S61*1000000/#REF!</f>
        <v>381.1769233778596</v>
      </c>
      <c r="T73" s="22">
        <f>+T61*1000000/#REF!</f>
        <v>404.84547890570786</v>
      </c>
      <c r="U73" s="22">
        <f>+U61*1000000/#REF!</f>
        <v>430.174389082826</v>
      </c>
      <c r="V73" s="22">
        <f>+V61*1000000/#REF!</f>
        <v>457.28631802696117</v>
      </c>
      <c r="W73" s="22">
        <f>+W61*1000000/#REF!</f>
        <v>486.31344859032174</v>
      </c>
      <c r="X73" s="22">
        <f>+X61*1000000/#REF!</f>
        <v>517.4109514240074</v>
      </c>
      <c r="Y73" s="22">
        <f>+Y61*1000000/#REF!</f>
        <v>550.7252482655078</v>
      </c>
      <c r="Z73" s="22">
        <f>+Z61*1000000/#REF!</f>
        <v>586.4365017670053</v>
      </c>
      <c r="AA73" s="22">
        <f>+AA61*1000000/#REF!</f>
        <v>624.7308291274168</v>
      </c>
      <c r="AB73" s="22">
        <f>+AB61*1000000/#REF!</f>
        <v>665.80458083663</v>
      </c>
      <c r="AC73" s="22">
        <f>+AC61*1000000/#REF!</f>
        <v>709.8750709348092</v>
      </c>
      <c r="AD73" s="22">
        <f>+AD61*1000000/#REF!</f>
        <v>757.1776012259764</v>
      </c>
      <c r="AE73" s="22">
        <f>+AE61*1000000/#REF!</f>
        <v>807.9436982619758</v>
      </c>
      <c r="AF73" s="22">
        <f>+AF61*1000000/#REF!</f>
        <v>862.4460006573044</v>
      </c>
      <c r="AG73" s="22">
        <f>+AG61*1000000/#REF!</f>
        <v>920.9540832435304</v>
      </c>
      <c r="AH73" s="22">
        <f>+AH61*1000000/#REF!</f>
        <v>983.7839870931382</v>
      </c>
      <c r="AI73" s="22">
        <f>+AI61*1000000/#REF!</f>
        <v>1051.2709760508853</v>
      </c>
      <c r="AJ73" s="22">
        <f>+AJ61*1000000/#REF!</f>
        <v>1123.7924950043976</v>
      </c>
      <c r="AK73" s="22">
        <f>+AK61*1000000/#REF!</f>
        <v>1201.7507627991984</v>
      </c>
      <c r="AL73" s="22">
        <f>+AL61*1000000/#REF!</f>
        <v>1285.5652950309573</v>
      </c>
      <c r="AM73" s="22">
        <f>+AM61*1000000/#REF!</f>
        <v>1375.7153779454784</v>
      </c>
      <c r="AN73" s="22">
        <f>+AN61*1000000/#REF!</f>
        <v>1472.7036458429889</v>
      </c>
      <c r="AO73" s="22">
        <f>+AO61*1000000/#REF!</f>
        <v>1577.094080268149</v>
      </c>
      <c r="AP73" s="22">
        <f>+AP61*1000000/#REF!</f>
        <v>1689.4900621343747</v>
      </c>
      <c r="AQ73" s="22">
        <f>+AQ61*1000000/#REF!</f>
        <v>1810.5470716634595</v>
      </c>
      <c r="AR73" s="22">
        <f>+AR61*1000000/#REF!</f>
        <v>1940.9774594848705</v>
      </c>
      <c r="AS73" s="22">
        <f>+AS61*1000000/#REF!</f>
        <v>2081.5680539708287</v>
      </c>
      <c r="AT73" s="22">
        <f>+AT61*1000000/#REF!</f>
        <v>2233.163424078856</v>
      </c>
      <c r="AU73" s="22">
        <f>+AU61*1000000/#REF!</f>
        <v>2396.7244455935606</v>
      </c>
      <c r="AV73" s="22">
        <f>+AV61*1000000/#REF!</f>
        <v>2573.244713124147</v>
      </c>
      <c r="AW73" s="22"/>
    </row>
    <row r="74" spans="1:49" ht="15">
      <c r="A74" s="3" t="s">
        <v>58</v>
      </c>
      <c r="B74" s="75"/>
      <c r="C74" s="22">
        <f>+C62*1000000/#REF!</f>
        <v>493.68141676097684</v>
      </c>
      <c r="D74" s="22">
        <f>+D62*1000000/#REF!</f>
        <v>510.22561677517865</v>
      </c>
      <c r="E74" s="22">
        <f>+E62*1000000/#REF!</f>
        <v>527.2888165240754</v>
      </c>
      <c r="F74" s="22">
        <f>+F62*1000000/#REF!</f>
        <v>544.9125002893973</v>
      </c>
      <c r="G74" s="22">
        <f>+G62*1000000/#REF!</f>
        <v>563.1254920384437</v>
      </c>
      <c r="H74" s="22">
        <f>+H62*1000000/#REF!</f>
        <v>582.0005025219011</v>
      </c>
      <c r="I74" s="22">
        <f>+I62*1000000/#REF!</f>
        <v>601.5695872356106</v>
      </c>
      <c r="J74" s="22">
        <f>+J62*1000000/#REF!</f>
        <v>621.9094400217909</v>
      </c>
      <c r="K74" s="22">
        <f>+K62*1000000/#REF!</f>
        <v>643.1285514802524</v>
      </c>
      <c r="L74" s="22">
        <f>+L62*1000000/#REF!</f>
        <v>665.4128067326731</v>
      </c>
      <c r="M74" s="22">
        <f>+M62*1000000/#REF!</f>
        <v>688.8814397903377</v>
      </c>
      <c r="N74" s="22">
        <f>+N62*1000000/#REF!</f>
        <v>713.6446883659942</v>
      </c>
      <c r="O74" s="22">
        <f>+O62*1000000/#REF!</f>
        <v>739.758329904871</v>
      </c>
      <c r="P74" s="22">
        <f>+P62*1000000/#REF!</f>
        <v>767.2820111710066</v>
      </c>
      <c r="Q74" s="22">
        <f>+Q62*1000000/#REF!</f>
        <v>796.279359562563</v>
      </c>
      <c r="R74" s="22">
        <f>+R62*1000000/#REF!</f>
        <v>826.8022235667729</v>
      </c>
      <c r="S74" s="22">
        <f>+S62*1000000/#REF!</f>
        <v>858.9702711997288</v>
      </c>
      <c r="T74" s="22">
        <f>+T62*1000000/#REF!</f>
        <v>892.828713775243</v>
      </c>
      <c r="U74" s="22">
        <f>+U62*1000000/#REF!</f>
        <v>928.4418756432609</v>
      </c>
      <c r="V74" s="22">
        <f>+V62*1000000/#REF!</f>
        <v>965.8433353249998</v>
      </c>
      <c r="W74" s="22">
        <f>+W62*1000000/#REF!</f>
        <v>1005.0498637192158</v>
      </c>
      <c r="X74" s="22">
        <f>+X62*1000000/#REF!</f>
        <v>1046.1483722636476</v>
      </c>
      <c r="Y74" s="22">
        <f>+Y62*1000000/#REF!</f>
        <v>1089.2485144737914</v>
      </c>
      <c r="Z74" s="22">
        <f>+Z62*1000000/#REF!</f>
        <v>1134.4477044889072</v>
      </c>
      <c r="AA74" s="22">
        <f>+AA62*1000000/#REF!</f>
        <v>1181.8103823980236</v>
      </c>
      <c r="AB74" s="22">
        <f>+AB62*1000000/#REF!</f>
        <v>1231.4417777459869</v>
      </c>
      <c r="AC74" s="22">
        <f>+AC62*1000000/#REF!</f>
        <v>1283.4724691521478</v>
      </c>
      <c r="AD74" s="22">
        <f>+AD62*1000000/#REF!</f>
        <v>1338.0406457030253</v>
      </c>
      <c r="AE74" s="22">
        <f>+AE62*1000000/#REF!</f>
        <v>1395.2716745356201</v>
      </c>
      <c r="AF74" s="22">
        <f>+AF62*1000000/#REF!</f>
        <v>1455.340401579335</v>
      </c>
      <c r="AG74" s="22">
        <f>+AG62*1000000/#REF!</f>
        <v>1518.4550159145092</v>
      </c>
      <c r="AH74" s="22">
        <f>+AH62*1000000/#REF!</f>
        <v>1584.7477976071716</v>
      </c>
      <c r="AI74" s="22">
        <f>+AI62*1000000/#REF!</f>
        <v>1654.4266739861828</v>
      </c>
      <c r="AJ74" s="22">
        <f>+AJ62*1000000/#REF!</f>
        <v>1727.6895428370358</v>
      </c>
      <c r="AK74" s="22">
        <f>+AK62*1000000/#REF!</f>
        <v>1804.7956286389135</v>
      </c>
      <c r="AL74" s="22">
        <f>+AL62*1000000/#REF!</f>
        <v>1885.997682080998</v>
      </c>
      <c r="AM74" s="22">
        <f>+AM62*1000000/#REF!</f>
        <v>1971.5138675704106</v>
      </c>
      <c r="AN74" s="22">
        <f>+AN62*1000000/#REF!</f>
        <v>2061.6016855492553</v>
      </c>
      <c r="AO74" s="22">
        <f>+AO62*1000000/#REF!</f>
        <v>2156.53520213158</v>
      </c>
      <c r="AP74" s="22">
        <f>+AP62*1000000/#REF!</f>
        <v>2256.5776984282697</v>
      </c>
      <c r="AQ74" s="22">
        <f>+AQ62*1000000/#REF!</f>
        <v>2362.0372230201947</v>
      </c>
      <c r="AR74" s="22">
        <f>+AR62*1000000/#REF!</f>
        <v>2473.18103151654</v>
      </c>
      <c r="AS74" s="22">
        <f>+AS62*1000000/#REF!</f>
        <v>2590.3526198549107</v>
      </c>
      <c r="AT74" s="22">
        <f>+AT62*1000000/#REF!</f>
        <v>2713.9179248317405</v>
      </c>
      <c r="AU74" s="22">
        <f>+AU62*1000000/#REF!</f>
        <v>2844.3006492368795</v>
      </c>
      <c r="AV74" s="22">
        <f>+AV62*1000000/#REF!</f>
        <v>2981.8503961092656</v>
      </c>
      <c r="AW74" s="22"/>
    </row>
    <row r="75" spans="1:49" ht="15">
      <c r="A75" s="3" t="s">
        <v>81</v>
      </c>
      <c r="B75" s="23">
        <f>+B90</f>
        <v>0.7417458526097472</v>
      </c>
      <c r="C75" s="22">
        <f aca="true" t="shared" si="16" ref="C75:R76">+C74</f>
        <v>493.68141676097684</v>
      </c>
      <c r="D75" s="22">
        <f t="shared" si="16"/>
        <v>510.22561677517865</v>
      </c>
      <c r="E75" s="22">
        <f t="shared" si="16"/>
        <v>527.2888165240754</v>
      </c>
      <c r="F75" s="22">
        <f t="shared" si="16"/>
        <v>544.9125002893973</v>
      </c>
      <c r="G75" s="22">
        <f t="shared" si="16"/>
        <v>563.1254920384437</v>
      </c>
      <c r="H75" s="22">
        <f t="shared" si="16"/>
        <v>582.0005025219011</v>
      </c>
      <c r="I75" s="22">
        <f t="shared" si="16"/>
        <v>601.5695872356106</v>
      </c>
      <c r="J75" s="22">
        <f t="shared" si="16"/>
        <v>621.9094400217909</v>
      </c>
      <c r="K75" s="22">
        <f t="shared" si="16"/>
        <v>643.1285514802524</v>
      </c>
      <c r="L75" s="22">
        <f t="shared" si="16"/>
        <v>665.4128067326731</v>
      </c>
      <c r="M75" s="22">
        <f t="shared" si="16"/>
        <v>688.8814397903377</v>
      </c>
      <c r="N75" s="22">
        <f t="shared" si="16"/>
        <v>713.6446883659942</v>
      </c>
      <c r="O75" s="22">
        <f t="shared" si="16"/>
        <v>739.758329904871</v>
      </c>
      <c r="P75" s="22">
        <f t="shared" si="16"/>
        <v>767.2820111710066</v>
      </c>
      <c r="Q75" s="22">
        <f t="shared" si="16"/>
        <v>796.279359562563</v>
      </c>
      <c r="R75" s="22">
        <f t="shared" si="16"/>
        <v>826.8022235667729</v>
      </c>
      <c r="S75" s="22">
        <f aca="true" t="shared" si="17" ref="S75:AH76">+S74</f>
        <v>858.9702711997288</v>
      </c>
      <c r="T75" s="22">
        <f t="shared" si="17"/>
        <v>892.828713775243</v>
      </c>
      <c r="U75" s="22">
        <f t="shared" si="17"/>
        <v>928.4418756432609</v>
      </c>
      <c r="V75" s="22">
        <f t="shared" si="17"/>
        <v>965.8433353249998</v>
      </c>
      <c r="W75" s="22">
        <f t="shared" si="17"/>
        <v>1005.0498637192158</v>
      </c>
      <c r="X75" s="22">
        <f t="shared" si="17"/>
        <v>1046.1483722636476</v>
      </c>
      <c r="Y75" s="22">
        <f t="shared" si="17"/>
        <v>1089.2485144737914</v>
      </c>
      <c r="Z75" s="22">
        <f t="shared" si="17"/>
        <v>1134.4477044889072</v>
      </c>
      <c r="AA75" s="22">
        <f t="shared" si="17"/>
        <v>1181.8103823980236</v>
      </c>
      <c r="AB75" s="22">
        <f t="shared" si="17"/>
        <v>1231.4417777459869</v>
      </c>
      <c r="AC75" s="22">
        <f t="shared" si="17"/>
        <v>1283.4724691521478</v>
      </c>
      <c r="AD75" s="22">
        <f t="shared" si="17"/>
        <v>1338.0406457030253</v>
      </c>
      <c r="AE75" s="22">
        <f t="shared" si="17"/>
        <v>1395.2716745356201</v>
      </c>
      <c r="AF75" s="22">
        <f t="shared" si="17"/>
        <v>1455.340401579335</v>
      </c>
      <c r="AG75" s="22">
        <f t="shared" si="17"/>
        <v>1518.4550159145092</v>
      </c>
      <c r="AH75" s="22">
        <f t="shared" si="17"/>
        <v>1584.7477976071716</v>
      </c>
      <c r="AI75" s="22">
        <f aca="true" t="shared" si="18" ref="AI75:AV76">+AI74</f>
        <v>1654.4266739861828</v>
      </c>
      <c r="AJ75" s="22">
        <f t="shared" si="18"/>
        <v>1727.6895428370358</v>
      </c>
      <c r="AK75" s="22">
        <f t="shared" si="18"/>
        <v>1804.7956286389135</v>
      </c>
      <c r="AL75" s="22">
        <f t="shared" si="18"/>
        <v>1885.997682080998</v>
      </c>
      <c r="AM75" s="22">
        <f t="shared" si="18"/>
        <v>1971.5138675704106</v>
      </c>
      <c r="AN75" s="22">
        <f t="shared" si="18"/>
        <v>2061.6016855492553</v>
      </c>
      <c r="AO75" s="22">
        <f t="shared" si="18"/>
        <v>2156.53520213158</v>
      </c>
      <c r="AP75" s="22">
        <f t="shared" si="18"/>
        <v>2256.5776984282697</v>
      </c>
      <c r="AQ75" s="22">
        <f t="shared" si="18"/>
        <v>2362.0372230201947</v>
      </c>
      <c r="AR75" s="22">
        <f t="shared" si="18"/>
        <v>2473.18103151654</v>
      </c>
      <c r="AS75" s="22">
        <f t="shared" si="18"/>
        <v>2590.3526198549107</v>
      </c>
      <c r="AT75" s="22">
        <f t="shared" si="18"/>
        <v>2713.9179248317405</v>
      </c>
      <c r="AU75" s="22">
        <f t="shared" si="18"/>
        <v>2844.3006492368795</v>
      </c>
      <c r="AV75" s="22">
        <f t="shared" si="18"/>
        <v>2981.8503961092656</v>
      </c>
      <c r="AW75" s="22"/>
    </row>
    <row r="76" spans="1:49" ht="15">
      <c r="A76" s="3" t="s">
        <v>82</v>
      </c>
      <c r="B76" s="23">
        <f>+B91</f>
        <v>0.2582541473902527</v>
      </c>
      <c r="C76" s="22">
        <f t="shared" si="16"/>
        <v>493.68141676097684</v>
      </c>
      <c r="D76" s="22">
        <f t="shared" si="16"/>
        <v>510.22561677517865</v>
      </c>
      <c r="E76" s="22">
        <f t="shared" si="16"/>
        <v>527.2888165240754</v>
      </c>
      <c r="F76" s="22">
        <f t="shared" si="16"/>
        <v>544.9125002893973</v>
      </c>
      <c r="G76" s="22">
        <f t="shared" si="16"/>
        <v>563.1254920384437</v>
      </c>
      <c r="H76" s="22">
        <f t="shared" si="16"/>
        <v>582.0005025219011</v>
      </c>
      <c r="I76" s="22">
        <f t="shared" si="16"/>
        <v>601.5695872356106</v>
      </c>
      <c r="J76" s="22">
        <f t="shared" si="16"/>
        <v>621.9094400217909</v>
      </c>
      <c r="K76" s="22">
        <f t="shared" si="16"/>
        <v>643.1285514802524</v>
      </c>
      <c r="L76" s="22">
        <f t="shared" si="16"/>
        <v>665.4128067326731</v>
      </c>
      <c r="M76" s="22">
        <f t="shared" si="16"/>
        <v>688.8814397903377</v>
      </c>
      <c r="N76" s="22">
        <f t="shared" si="16"/>
        <v>713.6446883659942</v>
      </c>
      <c r="O76" s="22">
        <f t="shared" si="16"/>
        <v>739.758329904871</v>
      </c>
      <c r="P76" s="22">
        <f t="shared" si="16"/>
        <v>767.2820111710066</v>
      </c>
      <c r="Q76" s="22">
        <f t="shared" si="16"/>
        <v>796.279359562563</v>
      </c>
      <c r="R76" s="22">
        <f t="shared" si="16"/>
        <v>826.8022235667729</v>
      </c>
      <c r="S76" s="22">
        <f t="shared" si="17"/>
        <v>858.9702711997288</v>
      </c>
      <c r="T76" s="22">
        <f t="shared" si="17"/>
        <v>892.828713775243</v>
      </c>
      <c r="U76" s="22">
        <f t="shared" si="17"/>
        <v>928.4418756432609</v>
      </c>
      <c r="V76" s="22">
        <f t="shared" si="17"/>
        <v>965.8433353249998</v>
      </c>
      <c r="W76" s="22">
        <f t="shared" si="17"/>
        <v>1005.0498637192158</v>
      </c>
      <c r="X76" s="22">
        <f t="shared" si="17"/>
        <v>1046.1483722636476</v>
      </c>
      <c r="Y76" s="22">
        <f t="shared" si="17"/>
        <v>1089.2485144737914</v>
      </c>
      <c r="Z76" s="22">
        <f t="shared" si="17"/>
        <v>1134.4477044889072</v>
      </c>
      <c r="AA76" s="22">
        <f t="shared" si="17"/>
        <v>1181.8103823980236</v>
      </c>
      <c r="AB76" s="22">
        <f t="shared" si="17"/>
        <v>1231.4417777459869</v>
      </c>
      <c r="AC76" s="22">
        <f t="shared" si="17"/>
        <v>1283.4724691521478</v>
      </c>
      <c r="AD76" s="22">
        <f t="shared" si="17"/>
        <v>1338.0406457030253</v>
      </c>
      <c r="AE76" s="22">
        <f t="shared" si="17"/>
        <v>1395.2716745356201</v>
      </c>
      <c r="AF76" s="22">
        <f t="shared" si="17"/>
        <v>1455.340401579335</v>
      </c>
      <c r="AG76" s="22">
        <f t="shared" si="17"/>
        <v>1518.4550159145092</v>
      </c>
      <c r="AH76" s="22">
        <f t="shared" si="17"/>
        <v>1584.7477976071716</v>
      </c>
      <c r="AI76" s="22">
        <f t="shared" si="18"/>
        <v>1654.4266739861828</v>
      </c>
      <c r="AJ76" s="22">
        <f t="shared" si="18"/>
        <v>1727.6895428370358</v>
      </c>
      <c r="AK76" s="22">
        <f t="shared" si="18"/>
        <v>1804.7956286389135</v>
      </c>
      <c r="AL76" s="22">
        <f t="shared" si="18"/>
        <v>1885.997682080998</v>
      </c>
      <c r="AM76" s="22">
        <f t="shared" si="18"/>
        <v>1971.5138675704106</v>
      </c>
      <c r="AN76" s="22">
        <f t="shared" si="18"/>
        <v>2061.6016855492553</v>
      </c>
      <c r="AO76" s="22">
        <f t="shared" si="18"/>
        <v>2156.53520213158</v>
      </c>
      <c r="AP76" s="22">
        <f t="shared" si="18"/>
        <v>2256.5776984282697</v>
      </c>
      <c r="AQ76" s="22">
        <f t="shared" si="18"/>
        <v>2362.0372230201947</v>
      </c>
      <c r="AR76" s="22">
        <f t="shared" si="18"/>
        <v>2473.18103151654</v>
      </c>
      <c r="AS76" s="22">
        <f t="shared" si="18"/>
        <v>2590.3526198549107</v>
      </c>
      <c r="AT76" s="22">
        <f t="shared" si="18"/>
        <v>2713.9179248317405</v>
      </c>
      <c r="AU76" s="22">
        <f t="shared" si="18"/>
        <v>2844.3006492368795</v>
      </c>
      <c r="AV76" s="22">
        <f t="shared" si="18"/>
        <v>2981.8503961092656</v>
      </c>
      <c r="AW76" s="22"/>
    </row>
    <row r="77" spans="1:48" ht="15">
      <c r="A77" s="3" t="s">
        <v>60</v>
      </c>
      <c r="B77" s="23"/>
      <c r="C77" s="22">
        <f>+C63*1000000/#REF!</f>
        <v>248.03497498288854</v>
      </c>
      <c r="D77" s="22">
        <f>+D63*1000000/#REF!</f>
        <v>255.85444534966865</v>
      </c>
      <c r="E77" s="22">
        <f>+E63*1000000/#REF!</f>
        <v>263.31429606356267</v>
      </c>
      <c r="F77" s="22">
        <f>+F63*1000000/#REF!</f>
        <v>270.58791958985177</v>
      </c>
      <c r="G77" s="22">
        <f>+G63*1000000/#REF!</f>
        <v>277.96466330567364</v>
      </c>
      <c r="H77" s="22">
        <f>+H63*1000000/#REF!</f>
        <v>285.7062491779826</v>
      </c>
      <c r="I77" s="22">
        <f>+I63*1000000/#REF!</f>
        <v>293.76872122119715</v>
      </c>
      <c r="J77" s="22">
        <f>+J63*1000000/#REF!</f>
        <v>302.0807894099079</v>
      </c>
      <c r="K77" s="22">
        <f>+K63*1000000/#REF!</f>
        <v>310.71065583082833</v>
      </c>
      <c r="L77" s="22">
        <f>+L63*1000000/#REF!</f>
        <v>319.69934470050555</v>
      </c>
      <c r="M77" s="22">
        <f>+M63*1000000/#REF!</f>
        <v>329.1727752977525</v>
      </c>
      <c r="N77" s="22">
        <f>+N63*1000000/#REF!</f>
        <v>339.1186372582669</v>
      </c>
      <c r="O77" s="22">
        <f>+O63*1000000/#REF!</f>
        <v>349.61026644673836</v>
      </c>
      <c r="P77" s="22">
        <f>+P63*1000000/#REF!</f>
        <v>360.63814697013646</v>
      </c>
      <c r="Q77" s="22">
        <f>+Q63*1000000/#REF!</f>
        <v>372.27967161462567</v>
      </c>
      <c r="R77" s="22">
        <f>+R63*1000000/#REF!</f>
        <v>384.55771731066363</v>
      </c>
      <c r="S77" s="22">
        <f>+S63*1000000/#REF!</f>
        <v>397.4969817662613</v>
      </c>
      <c r="T77" s="22">
        <f>+T63*1000000/#REF!</f>
        <v>411.15376227886503</v>
      </c>
      <c r="U77" s="22">
        <f>+U63*1000000/#REF!</f>
        <v>425.52753601691325</v>
      </c>
      <c r="V77" s="22">
        <f>+V63*1000000/#REF!</f>
        <v>440.64875636803185</v>
      </c>
      <c r="W77" s="22">
        <f>+W63*1000000/#REF!</f>
        <v>456.48763098571135</v>
      </c>
      <c r="X77" s="22">
        <f>+X63*1000000/#REF!</f>
        <v>473.10710395059203</v>
      </c>
      <c r="Y77" s="22">
        <f>+Y63*1000000/#REF!</f>
        <v>490.5096450900911</v>
      </c>
      <c r="Z77" s="22">
        <f>+Z63*1000000/#REF!</f>
        <v>508.73008562092866</v>
      </c>
      <c r="AA77" s="22">
        <f>+AA63*1000000/#REF!</f>
        <v>527.7717035272826</v>
      </c>
      <c r="AB77" s="22">
        <f>+AB63*1000000/#REF!</f>
        <v>547.6711063227144</v>
      </c>
      <c r="AC77" s="22">
        <f>+AC63*1000000/#REF!</f>
        <v>568.3973378358227</v>
      </c>
      <c r="AD77" s="22">
        <f>+AD63*1000000/#REF!</f>
        <v>589.9865006201029</v>
      </c>
      <c r="AE77" s="22">
        <f>+AE63*1000000/#REF!</f>
        <v>612.5484615574986</v>
      </c>
      <c r="AF77" s="22">
        <f>+AF63*1000000/#REF!</f>
        <v>636.016650798281</v>
      </c>
      <c r="AG77" s="22">
        <f>+AG63*1000000/#REF!</f>
        <v>660.5052877953973</v>
      </c>
      <c r="AH77" s="22">
        <f>+AH63*1000000/#REF!</f>
        <v>686.0599012819695</v>
      </c>
      <c r="AI77" s="22">
        <f>+AI63*1000000/#REF!</f>
        <v>712.649767233867</v>
      </c>
      <c r="AJ77" s="22">
        <f>+AJ63*1000000/#REF!</f>
        <v>740.4397676824555</v>
      </c>
      <c r="AK77" s="22">
        <f>+AK63*1000000/#REF!</f>
        <v>769.484569926022</v>
      </c>
      <c r="AL77" s="22">
        <f>+AL63*1000000/#REF!</f>
        <v>799.8833404280856</v>
      </c>
      <c r="AM77" s="22">
        <f>+AM63*1000000/#REF!</f>
        <v>831.6562424043453</v>
      </c>
      <c r="AN77" s="22">
        <f>+AN63*1000000/#REF!</f>
        <v>864.9979124885878</v>
      </c>
      <c r="AO77" s="22">
        <f>+AO63*1000000/#REF!</f>
        <v>899.9391625749545</v>
      </c>
      <c r="AP77" s="22">
        <f>+AP63*1000000/#REF!</f>
        <v>936.5564281499807</v>
      </c>
      <c r="AQ77" s="22">
        <f>+AQ63*1000000/#REF!</f>
        <v>975.0245735507294</v>
      </c>
      <c r="AR77" s="22">
        <f>+AR63*1000000/#REF!</f>
        <v>1015.4356151747003</v>
      </c>
      <c r="AS77" s="22">
        <f>+AS63*1000000/#REF!</f>
        <v>1057.9365027158635</v>
      </c>
      <c r="AT77" s="22">
        <f>+AT63*1000000/#REF!</f>
        <v>1102.7363980844152</v>
      </c>
      <c r="AU77" s="22">
        <f>+AU63*1000000/#REF!</f>
        <v>1149.9043149761203</v>
      </c>
      <c r="AV77" s="22">
        <f>+AV63*1000000/#REF!</f>
        <v>1199.7276845233005</v>
      </c>
    </row>
    <row r="78" spans="1:48" ht="15">
      <c r="A78" s="3" t="s">
        <v>62</v>
      </c>
      <c r="B78" s="23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</row>
    <row r="79" spans="1:48" ht="15">
      <c r="A79" s="3" t="s">
        <v>64</v>
      </c>
      <c r="B79" s="23"/>
      <c r="C79" s="22">
        <f>+C65*1000000/#REF!</f>
        <v>333.6903183773478</v>
      </c>
      <c r="D79" s="22">
        <f>+D65*1000000/#REF!</f>
        <v>349.14254422932345</v>
      </c>
      <c r="E79" s="22">
        <f>+E65*1000000/#REF!</f>
        <v>365.1562018876164</v>
      </c>
      <c r="F79" s="22">
        <f>+F65*1000000/#REF!</f>
        <v>381.7648584387353</v>
      </c>
      <c r="G79" s="22">
        <f>+G65*1000000/#REF!</f>
        <v>399.0226639402586</v>
      </c>
      <c r="H79" s="22">
        <f>+H65*1000000/#REF!</f>
        <v>416.9779555281194</v>
      </c>
      <c r="I79" s="22">
        <f>+I65*1000000/#REF!</f>
        <v>435.68200036014593</v>
      </c>
      <c r="J79" s="22">
        <f>+J65*1000000/#REF!</f>
        <v>455.1985920393605</v>
      </c>
      <c r="K79" s="22">
        <f>+K65*1000000/#REF!</f>
        <v>475.66283701422526</v>
      </c>
      <c r="L79" s="22">
        <f>+L65*1000000/#REF!</f>
        <v>497.217703663349</v>
      </c>
      <c r="M79" s="22">
        <f>+M65*1000000/#REF!</f>
        <v>520.0248045187801</v>
      </c>
      <c r="N79" s="22">
        <f>+N65*1000000/#REF!</f>
        <v>544.1852075596585</v>
      </c>
      <c r="O79" s="22">
        <f>+O65*1000000/#REF!</f>
        <v>569.775753360526</v>
      </c>
      <c r="P79" s="22">
        <f>+P65*1000000/#REF!</f>
        <v>596.8888816245889</v>
      </c>
      <c r="Q79" s="22">
        <f>+Q65*1000000/#REF!</f>
        <v>625.6017067605003</v>
      </c>
      <c r="R79" s="22">
        <f>+R65*1000000/#REF!</f>
        <v>655.9851371007305</v>
      </c>
      <c r="S79" s="22">
        <f>+S65*1000000/#REF!</f>
        <v>688.1703480022303</v>
      </c>
      <c r="T79" s="22">
        <f>+T65*1000000/#REF!</f>
        <v>722.2632962240102</v>
      </c>
      <c r="U79" s="22">
        <f>+U65*1000000/#REF!</f>
        <v>758.3767654401662</v>
      </c>
      <c r="V79" s="22">
        <f>+V65*1000000/#REF!</f>
        <v>796.6065735777274</v>
      </c>
      <c r="W79" s="22">
        <f>+W65*1000000/#REF!</f>
        <v>837.0785366624323</v>
      </c>
      <c r="X79" s="22">
        <f>+X65*1000000/#REF!</f>
        <v>879.9264231261849</v>
      </c>
      <c r="Y79" s="22">
        <f>+Y65*1000000/#REF!</f>
        <v>925.305557138121</v>
      </c>
      <c r="Z79" s="22">
        <f>+Z65*1000000/#REF!</f>
        <v>973.3547710078051</v>
      </c>
      <c r="AA79" s="22">
        <f>+AA65*1000000/#REF!</f>
        <v>1024.2348648831853</v>
      </c>
      <c r="AB79" s="22">
        <f>+AB65*1000000/#REF!</f>
        <v>1078.145349324888</v>
      </c>
      <c r="AC79" s="22">
        <f>+AC65*1000000/#REF!</f>
        <v>1135.2558524054457</v>
      </c>
      <c r="AD79" s="22">
        <f>+AD65*1000000/#REF!</f>
        <v>1195.7762657614549</v>
      </c>
      <c r="AE79" s="22">
        <f>+AE65*1000000/#REF!</f>
        <v>1259.915106526153</v>
      </c>
      <c r="AF79" s="22">
        <f>+AF65*1000000/#REF!</f>
        <v>1327.942654994846</v>
      </c>
      <c r="AG79" s="22">
        <f>+AG65*1000000/#REF!</f>
        <v>1400.0829692525951</v>
      </c>
      <c r="AH79" s="22">
        <f>+AH65*1000000/#REF!</f>
        <v>1476.6251730447161</v>
      </c>
      <c r="AI79" s="22">
        <f>+AI65*1000000/#REF!</f>
        <v>1557.8438205058774</v>
      </c>
      <c r="AJ79" s="22">
        <f>+AJ65*1000000/#REF!</f>
        <v>1644.0866957079209</v>
      </c>
      <c r="AK79" s="22">
        <f>+AK65*1000000/#REF!</f>
        <v>1735.6902112895675</v>
      </c>
      <c r="AL79" s="22">
        <f>+AL65*1000000/#REF!</f>
        <v>1833.034251490573</v>
      </c>
      <c r="AM79" s="22">
        <f>+AM65*1000000/#REF!</f>
        <v>1936.5064862539728</v>
      </c>
      <c r="AN79" s="22">
        <f>+AN65*1000000/#REF!</f>
        <v>2046.5221359256195</v>
      </c>
      <c r="AO79" s="22">
        <f>+AO65*1000000/#REF!</f>
        <v>2163.5260405714093</v>
      </c>
      <c r="AP79" s="22">
        <f>+AP65*1000000/#REF!</f>
        <v>2287.994891604944</v>
      </c>
      <c r="AQ79" s="22">
        <f>+AQ65*1000000/#REF!</f>
        <v>2420.439639157236</v>
      </c>
      <c r="AR79" s="22">
        <f>+AR65*1000000/#REF!</f>
        <v>2561.408089787309</v>
      </c>
      <c r="AS79" s="22">
        <f>+AS65*1000000/#REF!</f>
        <v>2711.5136785317786</v>
      </c>
      <c r="AT79" s="22">
        <f>+AT65*1000000/#REF!</f>
        <v>2871.3627777097763</v>
      </c>
      <c r="AU79" s="22">
        <f>+AU65*1000000/#REF!</f>
        <v>3041.7163527581215</v>
      </c>
      <c r="AV79" s="22">
        <f>+AV65*1000000/#REF!</f>
        <v>3223.2818174363783</v>
      </c>
    </row>
    <row r="80" spans="1:48" ht="15">
      <c r="A80" s="3" t="s">
        <v>81</v>
      </c>
      <c r="B80" s="23">
        <f>+B95</f>
        <v>0.3708263142633205</v>
      </c>
      <c r="C80" s="22">
        <f aca="true" t="shared" si="19" ref="C80:R81">+C79</f>
        <v>333.6903183773478</v>
      </c>
      <c r="D80" s="22">
        <f t="shared" si="19"/>
        <v>349.14254422932345</v>
      </c>
      <c r="E80" s="22">
        <f t="shared" si="19"/>
        <v>365.1562018876164</v>
      </c>
      <c r="F80" s="22">
        <f t="shared" si="19"/>
        <v>381.7648584387353</v>
      </c>
      <c r="G80" s="22">
        <f t="shared" si="19"/>
        <v>399.0226639402586</v>
      </c>
      <c r="H80" s="22">
        <f t="shared" si="19"/>
        <v>416.9779555281194</v>
      </c>
      <c r="I80" s="22">
        <f t="shared" si="19"/>
        <v>435.68200036014593</v>
      </c>
      <c r="J80" s="22">
        <f t="shared" si="19"/>
        <v>455.1985920393605</v>
      </c>
      <c r="K80" s="22">
        <f t="shared" si="19"/>
        <v>475.66283701422526</v>
      </c>
      <c r="L80" s="22">
        <f t="shared" si="19"/>
        <v>497.217703663349</v>
      </c>
      <c r="M80" s="22">
        <f t="shared" si="19"/>
        <v>520.0248045187801</v>
      </c>
      <c r="N80" s="22">
        <f t="shared" si="19"/>
        <v>544.1852075596585</v>
      </c>
      <c r="O80" s="22">
        <f t="shared" si="19"/>
        <v>569.775753360526</v>
      </c>
      <c r="P80" s="22">
        <f t="shared" si="19"/>
        <v>596.8888816245889</v>
      </c>
      <c r="Q80" s="22">
        <f t="shared" si="19"/>
        <v>625.6017067605003</v>
      </c>
      <c r="R80" s="22">
        <f t="shared" si="19"/>
        <v>655.9851371007305</v>
      </c>
      <c r="S80" s="22">
        <f aca="true" t="shared" si="20" ref="S80:AH81">+S79</f>
        <v>688.1703480022303</v>
      </c>
      <c r="T80" s="22">
        <f t="shared" si="20"/>
        <v>722.2632962240102</v>
      </c>
      <c r="U80" s="22">
        <f t="shared" si="20"/>
        <v>758.3767654401662</v>
      </c>
      <c r="V80" s="22">
        <f t="shared" si="20"/>
        <v>796.6065735777274</v>
      </c>
      <c r="W80" s="22">
        <f t="shared" si="20"/>
        <v>837.0785366624323</v>
      </c>
      <c r="X80" s="22">
        <f t="shared" si="20"/>
        <v>879.9264231261849</v>
      </c>
      <c r="Y80" s="22">
        <f t="shared" si="20"/>
        <v>925.305557138121</v>
      </c>
      <c r="Z80" s="22">
        <f t="shared" si="20"/>
        <v>973.3547710078051</v>
      </c>
      <c r="AA80" s="22">
        <f t="shared" si="20"/>
        <v>1024.2348648831853</v>
      </c>
      <c r="AB80" s="22">
        <f t="shared" si="20"/>
        <v>1078.145349324888</v>
      </c>
      <c r="AC80" s="22">
        <f t="shared" si="20"/>
        <v>1135.2558524054457</v>
      </c>
      <c r="AD80" s="22">
        <f t="shared" si="20"/>
        <v>1195.7762657614549</v>
      </c>
      <c r="AE80" s="22">
        <f t="shared" si="20"/>
        <v>1259.915106526153</v>
      </c>
      <c r="AF80" s="22">
        <f t="shared" si="20"/>
        <v>1327.942654994846</v>
      </c>
      <c r="AG80" s="22">
        <f t="shared" si="20"/>
        <v>1400.0829692525951</v>
      </c>
      <c r="AH80" s="22">
        <f t="shared" si="20"/>
        <v>1476.6251730447161</v>
      </c>
      <c r="AI80" s="22">
        <f aca="true" t="shared" si="21" ref="AI80:AV81">+AI79</f>
        <v>1557.8438205058774</v>
      </c>
      <c r="AJ80" s="22">
        <f t="shared" si="21"/>
        <v>1644.0866957079209</v>
      </c>
      <c r="AK80" s="22">
        <f t="shared" si="21"/>
        <v>1735.6902112895675</v>
      </c>
      <c r="AL80" s="22">
        <f t="shared" si="21"/>
        <v>1833.034251490573</v>
      </c>
      <c r="AM80" s="22">
        <f t="shared" si="21"/>
        <v>1936.5064862539728</v>
      </c>
      <c r="AN80" s="22">
        <f t="shared" si="21"/>
        <v>2046.5221359256195</v>
      </c>
      <c r="AO80" s="22">
        <f t="shared" si="21"/>
        <v>2163.5260405714093</v>
      </c>
      <c r="AP80" s="22">
        <f t="shared" si="21"/>
        <v>2287.994891604944</v>
      </c>
      <c r="AQ80" s="22">
        <f t="shared" si="21"/>
        <v>2420.439639157236</v>
      </c>
      <c r="AR80" s="22">
        <f t="shared" si="21"/>
        <v>2561.408089787309</v>
      </c>
      <c r="AS80" s="22">
        <f t="shared" si="21"/>
        <v>2711.5136785317786</v>
      </c>
      <c r="AT80" s="22">
        <f t="shared" si="21"/>
        <v>2871.3627777097763</v>
      </c>
      <c r="AU80" s="22">
        <f t="shared" si="21"/>
        <v>3041.7163527581215</v>
      </c>
      <c r="AV80" s="22">
        <f t="shared" si="21"/>
        <v>3223.2818174363783</v>
      </c>
    </row>
    <row r="81" spans="1:48" ht="15">
      <c r="A81" s="3" t="s">
        <v>82</v>
      </c>
      <c r="B81" s="23">
        <f>+B96</f>
        <v>0.6291736857366795</v>
      </c>
      <c r="C81" s="22">
        <f t="shared" si="19"/>
        <v>333.6903183773478</v>
      </c>
      <c r="D81" s="22">
        <f t="shared" si="19"/>
        <v>349.14254422932345</v>
      </c>
      <c r="E81" s="22">
        <f t="shared" si="19"/>
        <v>365.1562018876164</v>
      </c>
      <c r="F81" s="22">
        <f t="shared" si="19"/>
        <v>381.7648584387353</v>
      </c>
      <c r="G81" s="22">
        <f t="shared" si="19"/>
        <v>399.0226639402586</v>
      </c>
      <c r="H81" s="22">
        <f t="shared" si="19"/>
        <v>416.9779555281194</v>
      </c>
      <c r="I81" s="22">
        <f t="shared" si="19"/>
        <v>435.68200036014593</v>
      </c>
      <c r="J81" s="22">
        <f t="shared" si="19"/>
        <v>455.1985920393605</v>
      </c>
      <c r="K81" s="22">
        <f t="shared" si="19"/>
        <v>475.66283701422526</v>
      </c>
      <c r="L81" s="22">
        <f t="shared" si="19"/>
        <v>497.217703663349</v>
      </c>
      <c r="M81" s="22">
        <f t="shared" si="19"/>
        <v>520.0248045187801</v>
      </c>
      <c r="N81" s="22">
        <f t="shared" si="19"/>
        <v>544.1852075596585</v>
      </c>
      <c r="O81" s="22">
        <f t="shared" si="19"/>
        <v>569.775753360526</v>
      </c>
      <c r="P81" s="22">
        <f t="shared" si="19"/>
        <v>596.8888816245889</v>
      </c>
      <c r="Q81" s="22">
        <f t="shared" si="19"/>
        <v>625.6017067605003</v>
      </c>
      <c r="R81" s="22">
        <f t="shared" si="19"/>
        <v>655.9851371007305</v>
      </c>
      <c r="S81" s="22">
        <f t="shared" si="20"/>
        <v>688.1703480022303</v>
      </c>
      <c r="T81" s="22">
        <f t="shared" si="20"/>
        <v>722.2632962240102</v>
      </c>
      <c r="U81" s="22">
        <f t="shared" si="20"/>
        <v>758.3767654401662</v>
      </c>
      <c r="V81" s="22">
        <f t="shared" si="20"/>
        <v>796.6065735777274</v>
      </c>
      <c r="W81" s="22">
        <f t="shared" si="20"/>
        <v>837.0785366624323</v>
      </c>
      <c r="X81" s="22">
        <f t="shared" si="20"/>
        <v>879.9264231261849</v>
      </c>
      <c r="Y81" s="22">
        <f t="shared" si="20"/>
        <v>925.305557138121</v>
      </c>
      <c r="Z81" s="22">
        <f t="shared" si="20"/>
        <v>973.3547710078051</v>
      </c>
      <c r="AA81" s="22">
        <f t="shared" si="20"/>
        <v>1024.2348648831853</v>
      </c>
      <c r="AB81" s="22">
        <f t="shared" si="20"/>
        <v>1078.145349324888</v>
      </c>
      <c r="AC81" s="22">
        <f t="shared" si="20"/>
        <v>1135.2558524054457</v>
      </c>
      <c r="AD81" s="22">
        <f t="shared" si="20"/>
        <v>1195.7762657614549</v>
      </c>
      <c r="AE81" s="22">
        <f t="shared" si="20"/>
        <v>1259.915106526153</v>
      </c>
      <c r="AF81" s="22">
        <f t="shared" si="20"/>
        <v>1327.942654994846</v>
      </c>
      <c r="AG81" s="22">
        <f t="shared" si="20"/>
        <v>1400.0829692525951</v>
      </c>
      <c r="AH81" s="22">
        <f t="shared" si="20"/>
        <v>1476.6251730447161</v>
      </c>
      <c r="AI81" s="22">
        <f t="shared" si="21"/>
        <v>1557.8438205058774</v>
      </c>
      <c r="AJ81" s="22">
        <f t="shared" si="21"/>
        <v>1644.0866957079209</v>
      </c>
      <c r="AK81" s="22">
        <f t="shared" si="21"/>
        <v>1735.6902112895675</v>
      </c>
      <c r="AL81" s="22">
        <f t="shared" si="21"/>
        <v>1833.034251490573</v>
      </c>
      <c r="AM81" s="22">
        <f t="shared" si="21"/>
        <v>1936.5064862539728</v>
      </c>
      <c r="AN81" s="22">
        <f t="shared" si="21"/>
        <v>2046.5221359256195</v>
      </c>
      <c r="AO81" s="22">
        <f t="shared" si="21"/>
        <v>2163.5260405714093</v>
      </c>
      <c r="AP81" s="22">
        <f t="shared" si="21"/>
        <v>2287.994891604944</v>
      </c>
      <c r="AQ81" s="22">
        <f t="shared" si="21"/>
        <v>2420.439639157236</v>
      </c>
      <c r="AR81" s="22">
        <f t="shared" si="21"/>
        <v>2561.408089787309</v>
      </c>
      <c r="AS81" s="22">
        <f t="shared" si="21"/>
        <v>2711.5136785317786</v>
      </c>
      <c r="AT81" s="22">
        <f t="shared" si="21"/>
        <v>2871.3627777097763</v>
      </c>
      <c r="AU81" s="22">
        <f t="shared" si="21"/>
        <v>3041.7163527581215</v>
      </c>
      <c r="AV81" s="22">
        <f t="shared" si="21"/>
        <v>3223.2818174363783</v>
      </c>
    </row>
    <row r="82" spans="1:48" ht="15">
      <c r="A82" s="3" t="s">
        <v>66</v>
      </c>
      <c r="C82" s="22">
        <f>+C66*1000000/#REF!</f>
        <v>275.46974742277627</v>
      </c>
      <c r="D82" s="22">
        <f>+D66*1000000/#REF!</f>
        <v>288.8074321915356</v>
      </c>
      <c r="E82" s="22">
        <f>+E66*1000000/#REF!</f>
        <v>302.7775192917003</v>
      </c>
      <c r="F82" s="22">
        <f>+F66*1000000/#REF!</f>
        <v>317.42122518092066</v>
      </c>
      <c r="G82" s="22">
        <f>+G66*1000000/#REF!</f>
        <v>332.77206160621967</v>
      </c>
      <c r="H82" s="22">
        <f>+H66*1000000/#REF!</f>
        <v>348.8861920003089</v>
      </c>
      <c r="I82" s="22">
        <f>+I66*1000000/#REF!</f>
        <v>365.80217193664913</v>
      </c>
      <c r="J82" s="22">
        <f>+J66*1000000/#REF!</f>
        <v>383.59274545666466</v>
      </c>
      <c r="K82" s="22">
        <f>+K66*1000000/#REF!</f>
        <v>402.3134328329118</v>
      </c>
      <c r="L82" s="22">
        <f>+L66*1000000/#REF!</f>
        <v>422.04502190850644</v>
      </c>
      <c r="M82" s="22">
        <f>+M66*1000000/#REF!</f>
        <v>442.8509736445701</v>
      </c>
      <c r="N82" s="22">
        <f>+N66*1000000/#REF!</f>
        <v>464.821302713831</v>
      </c>
      <c r="O82" s="22">
        <f>+O66*1000000/#REF!</f>
        <v>488.02866566666916</v>
      </c>
      <c r="P82" s="22">
        <f>+P66*1000000/#REF!</f>
        <v>512.5972656675781</v>
      </c>
      <c r="Q82" s="22">
        <f>+Q66*1000000/#REF!</f>
        <v>538.623796825391</v>
      </c>
      <c r="R82" s="22">
        <f>+R66*1000000/#REF!</f>
        <v>566.2480561770756</v>
      </c>
      <c r="S82" s="22">
        <f>+S66*1000000/#REF!</f>
        <v>595.5699598041456</v>
      </c>
      <c r="T82" s="22">
        <f>+T66*1000000/#REF!</f>
        <v>626.7088947239903</v>
      </c>
      <c r="U82" s="22">
        <f>+U66*1000000/#REF!</f>
        <v>659.8187024597956</v>
      </c>
      <c r="V82" s="22">
        <f>+V66*1000000/#REF!</f>
        <v>695.0112605801784</v>
      </c>
      <c r="W82" s="22">
        <f>+W66*1000000/#REF!</f>
        <v>732.4605779645613</v>
      </c>
      <c r="X82" s="22">
        <f>+X66*1000000/#REF!</f>
        <v>772.2977573383989</v>
      </c>
      <c r="Y82" s="22">
        <f>+Y66*1000000/#REF!</f>
        <v>814.7202966930018</v>
      </c>
      <c r="Z82" s="22">
        <f>+Z66*1000000/#REF!</f>
        <v>859.8966205230548</v>
      </c>
      <c r="AA82" s="22">
        <f>+AA66*1000000/#REF!</f>
        <v>908.0069581481654</v>
      </c>
      <c r="AB82" s="22">
        <f>+AB66*1000000/#REF!</f>
        <v>959.275691918415</v>
      </c>
      <c r="AC82" s="22">
        <f>+AC66*1000000/#REF!</f>
        <v>1013.9120902124248</v>
      </c>
      <c r="AD82" s="22">
        <f>+AD66*1000000/#REF!</f>
        <v>1072.1737649027139</v>
      </c>
      <c r="AE82" s="22">
        <f>+AE66*1000000/#REF!</f>
        <v>1134.3038717325956</v>
      </c>
      <c r="AF82" s="22">
        <f>+AF66*1000000/#REF!</f>
        <v>1200.5807973593976</v>
      </c>
      <c r="AG82" s="22">
        <f>+AG66*1000000/#REF!</f>
        <v>1271.2853714726525</v>
      </c>
      <c r="AH82" s="22">
        <f>+AH66*1000000/#REF!</f>
        <v>1346.7569363597986</v>
      </c>
      <c r="AI82" s="22">
        <f>+AI66*1000000/#REF!</f>
        <v>1427.342004445204</v>
      </c>
      <c r="AJ82" s="22">
        <f>+AJ66*1000000/#REF!</f>
        <v>1513.4135871242056</v>
      </c>
      <c r="AK82" s="22">
        <f>+AK66*1000000/#REF!</f>
        <v>1605.3948503791014</v>
      </c>
      <c r="AL82" s="22">
        <f>+AL66*1000000/#REF!</f>
        <v>1703.6986094011975</v>
      </c>
      <c r="AM82" s="22">
        <f>+AM66*1000000/#REF!</f>
        <v>1808.837679733162</v>
      </c>
      <c r="AN82" s="22">
        <f>+AN66*1000000/#REF!</f>
        <v>1921.2718767630843</v>
      </c>
      <c r="AO82" s="22">
        <f>+AO66*1000000/#REF!</f>
        <v>2041.619075169062</v>
      </c>
      <c r="AP82" s="22">
        <f>+AP66*1000000/#REF!</f>
        <v>2170.4736483787524</v>
      </c>
      <c r="AQ82" s="22">
        <f>+AQ66*1000000/#REF!</f>
        <v>2308.4496686444713</v>
      </c>
      <c r="AR82" s="22">
        <f>+AR66*1000000/#REF!</f>
        <v>2456.2937400740743</v>
      </c>
      <c r="AS82" s="22">
        <f>+AS66*1000000/#REF!</f>
        <v>2614.7879598604</v>
      </c>
      <c r="AT82" s="22">
        <f>+AT66*1000000/#REF!</f>
        <v>2784.7492280843953</v>
      </c>
      <c r="AU82" s="22">
        <f>+AU66*1000000/#REF!</f>
        <v>2967.1268922694244</v>
      </c>
      <c r="AV82" s="22">
        <f>+AV66*1000000/#REF!</f>
        <v>3162.8859896816957</v>
      </c>
    </row>
    <row r="84" spans="1:100" ht="30" customHeight="1">
      <c r="A84" s="73" t="s">
        <v>83</v>
      </c>
      <c r="B84" s="74"/>
      <c r="C84" s="5">
        <v>2005</v>
      </c>
      <c r="D84" s="5">
        <v>2006</v>
      </c>
      <c r="E84" s="5">
        <f>+D84+1</f>
        <v>2007</v>
      </c>
      <c r="F84" s="5">
        <f aca="true" t="shared" si="22" ref="F84:BR84">+E84+1</f>
        <v>2008</v>
      </c>
      <c r="G84" s="5">
        <f t="shared" si="22"/>
        <v>2009</v>
      </c>
      <c r="H84" s="5">
        <f t="shared" si="22"/>
        <v>2010</v>
      </c>
      <c r="I84" s="5">
        <f t="shared" si="22"/>
        <v>2011</v>
      </c>
      <c r="J84" s="5">
        <f t="shared" si="22"/>
        <v>2012</v>
      </c>
      <c r="K84" s="5">
        <f t="shared" si="22"/>
        <v>2013</v>
      </c>
      <c r="L84" s="5">
        <f t="shared" si="22"/>
        <v>2014</v>
      </c>
      <c r="M84" s="5">
        <f t="shared" si="22"/>
        <v>2015</v>
      </c>
      <c r="N84" s="5">
        <f t="shared" si="22"/>
        <v>2016</v>
      </c>
      <c r="O84" s="5">
        <f t="shared" si="22"/>
        <v>2017</v>
      </c>
      <c r="P84" s="5">
        <f t="shared" si="22"/>
        <v>2018</v>
      </c>
      <c r="Q84" s="5">
        <f t="shared" si="22"/>
        <v>2019</v>
      </c>
      <c r="R84" s="5">
        <f t="shared" si="22"/>
        <v>2020</v>
      </c>
      <c r="S84" s="5">
        <f t="shared" si="22"/>
        <v>2021</v>
      </c>
      <c r="T84" s="5">
        <f t="shared" si="22"/>
        <v>2022</v>
      </c>
      <c r="U84" s="5">
        <f t="shared" si="22"/>
        <v>2023</v>
      </c>
      <c r="V84" s="5">
        <f t="shared" si="22"/>
        <v>2024</v>
      </c>
      <c r="W84" s="5">
        <f t="shared" si="22"/>
        <v>2025</v>
      </c>
      <c r="X84" s="5">
        <f t="shared" si="22"/>
        <v>2026</v>
      </c>
      <c r="Y84" s="5">
        <f t="shared" si="22"/>
        <v>2027</v>
      </c>
      <c r="Z84" s="5">
        <f t="shared" si="22"/>
        <v>2028</v>
      </c>
      <c r="AA84" s="5">
        <f t="shared" si="22"/>
        <v>2029</v>
      </c>
      <c r="AB84" s="5">
        <f t="shared" si="22"/>
        <v>2030</v>
      </c>
      <c r="AC84" s="5">
        <f t="shared" si="22"/>
        <v>2031</v>
      </c>
      <c r="AD84" s="5">
        <f t="shared" si="22"/>
        <v>2032</v>
      </c>
      <c r="AE84" s="5">
        <f t="shared" si="22"/>
        <v>2033</v>
      </c>
      <c r="AF84" s="5">
        <f t="shared" si="22"/>
        <v>2034</v>
      </c>
      <c r="AG84" s="5">
        <f t="shared" si="22"/>
        <v>2035</v>
      </c>
      <c r="AH84" s="5">
        <f t="shared" si="22"/>
        <v>2036</v>
      </c>
      <c r="AI84" s="5">
        <f t="shared" si="22"/>
        <v>2037</v>
      </c>
      <c r="AJ84" s="5">
        <f t="shared" si="22"/>
        <v>2038</v>
      </c>
      <c r="AK84" s="5">
        <f t="shared" si="22"/>
        <v>2039</v>
      </c>
      <c r="AL84" s="5">
        <f t="shared" si="22"/>
        <v>2040</v>
      </c>
      <c r="AM84" s="5">
        <f t="shared" si="22"/>
        <v>2041</v>
      </c>
      <c r="AN84" s="5">
        <f t="shared" si="22"/>
        <v>2042</v>
      </c>
      <c r="AO84" s="5">
        <f t="shared" si="22"/>
        <v>2043</v>
      </c>
      <c r="AP84" s="5">
        <f t="shared" si="22"/>
        <v>2044</v>
      </c>
      <c r="AQ84" s="5">
        <f t="shared" si="22"/>
        <v>2045</v>
      </c>
      <c r="AR84" s="5">
        <f t="shared" si="22"/>
        <v>2046</v>
      </c>
      <c r="AS84" s="5">
        <f t="shared" si="22"/>
        <v>2047</v>
      </c>
      <c r="AT84" s="5">
        <f t="shared" si="22"/>
        <v>2048</v>
      </c>
      <c r="AU84" s="5">
        <f t="shared" si="22"/>
        <v>2049</v>
      </c>
      <c r="AV84" s="5">
        <f t="shared" si="22"/>
        <v>2050</v>
      </c>
      <c r="AW84" s="5">
        <f t="shared" si="22"/>
        <v>2051</v>
      </c>
      <c r="AX84" s="5">
        <f t="shared" si="22"/>
        <v>2052</v>
      </c>
      <c r="AY84" s="5">
        <f t="shared" si="22"/>
        <v>2053</v>
      </c>
      <c r="AZ84" s="5">
        <f t="shared" si="22"/>
        <v>2054</v>
      </c>
      <c r="BA84" s="5">
        <f t="shared" si="22"/>
        <v>2055</v>
      </c>
      <c r="BB84" s="5">
        <f t="shared" si="22"/>
        <v>2056</v>
      </c>
      <c r="BC84" s="5">
        <f t="shared" si="22"/>
        <v>2057</v>
      </c>
      <c r="BD84" s="5">
        <f t="shared" si="22"/>
        <v>2058</v>
      </c>
      <c r="BE84" s="5">
        <f t="shared" si="22"/>
        <v>2059</v>
      </c>
      <c r="BF84" s="5">
        <f t="shared" si="22"/>
        <v>2060</v>
      </c>
      <c r="BG84" s="5">
        <f t="shared" si="22"/>
        <v>2061</v>
      </c>
      <c r="BH84" s="5">
        <f t="shared" si="22"/>
        <v>2062</v>
      </c>
      <c r="BI84" s="5">
        <f t="shared" si="22"/>
        <v>2063</v>
      </c>
      <c r="BJ84" s="5">
        <f t="shared" si="22"/>
        <v>2064</v>
      </c>
      <c r="BK84" s="5">
        <f t="shared" si="22"/>
        <v>2065</v>
      </c>
      <c r="BL84" s="5">
        <f t="shared" si="22"/>
        <v>2066</v>
      </c>
      <c r="BM84" s="5">
        <f t="shared" si="22"/>
        <v>2067</v>
      </c>
      <c r="BN84" s="5">
        <f t="shared" si="22"/>
        <v>2068</v>
      </c>
      <c r="BO84" s="5">
        <f t="shared" si="22"/>
        <v>2069</v>
      </c>
      <c r="BP84" s="5">
        <f t="shared" si="22"/>
        <v>2070</v>
      </c>
      <c r="BQ84" s="5">
        <f t="shared" si="22"/>
        <v>2071</v>
      </c>
      <c r="BR84" s="5">
        <f t="shared" si="22"/>
        <v>2072</v>
      </c>
      <c r="BS84" s="5">
        <f aca="true" t="shared" si="23" ref="BS84:CV84">+BR84+1</f>
        <v>2073</v>
      </c>
      <c r="BT84" s="5">
        <f t="shared" si="23"/>
        <v>2074</v>
      </c>
      <c r="BU84" s="5">
        <f t="shared" si="23"/>
        <v>2075</v>
      </c>
      <c r="BV84" s="5">
        <f t="shared" si="23"/>
        <v>2076</v>
      </c>
      <c r="BW84" s="5">
        <f t="shared" si="23"/>
        <v>2077</v>
      </c>
      <c r="BX84" s="5">
        <f t="shared" si="23"/>
        <v>2078</v>
      </c>
      <c r="BY84" s="5">
        <f t="shared" si="23"/>
        <v>2079</v>
      </c>
      <c r="BZ84" s="5">
        <f t="shared" si="23"/>
        <v>2080</v>
      </c>
      <c r="CA84" s="5">
        <f t="shared" si="23"/>
        <v>2081</v>
      </c>
      <c r="CB84" s="5">
        <f t="shared" si="23"/>
        <v>2082</v>
      </c>
      <c r="CC84" s="5">
        <f t="shared" si="23"/>
        <v>2083</v>
      </c>
      <c r="CD84" s="5">
        <f t="shared" si="23"/>
        <v>2084</v>
      </c>
      <c r="CE84" s="5">
        <f t="shared" si="23"/>
        <v>2085</v>
      </c>
      <c r="CF84" s="5">
        <f t="shared" si="23"/>
        <v>2086</v>
      </c>
      <c r="CG84" s="5">
        <f t="shared" si="23"/>
        <v>2087</v>
      </c>
      <c r="CH84" s="5">
        <f t="shared" si="23"/>
        <v>2088</v>
      </c>
      <c r="CI84" s="5">
        <f t="shared" si="23"/>
        <v>2089</v>
      </c>
      <c r="CJ84" s="5">
        <f t="shared" si="23"/>
        <v>2090</v>
      </c>
      <c r="CK84" s="5">
        <f t="shared" si="23"/>
        <v>2091</v>
      </c>
      <c r="CL84" s="5">
        <f t="shared" si="23"/>
        <v>2092</v>
      </c>
      <c r="CM84" s="5">
        <f t="shared" si="23"/>
        <v>2093</v>
      </c>
      <c r="CN84" s="5">
        <f t="shared" si="23"/>
        <v>2094</v>
      </c>
      <c r="CO84" s="5">
        <f t="shared" si="23"/>
        <v>2095</v>
      </c>
      <c r="CP84" s="5">
        <f t="shared" si="23"/>
        <v>2096</v>
      </c>
      <c r="CQ84" s="5">
        <f t="shared" si="23"/>
        <v>2097</v>
      </c>
      <c r="CR84" s="5">
        <f t="shared" si="23"/>
        <v>2098</v>
      </c>
      <c r="CS84" s="5">
        <f t="shared" si="23"/>
        <v>2099</v>
      </c>
      <c r="CT84" s="5">
        <f t="shared" si="23"/>
        <v>2100</v>
      </c>
      <c r="CU84" s="5">
        <f t="shared" si="23"/>
        <v>2101</v>
      </c>
      <c r="CV84" s="5">
        <f t="shared" si="23"/>
        <v>2102</v>
      </c>
    </row>
    <row r="85" spans="1:100" ht="15">
      <c r="A85" s="24" t="s">
        <v>48</v>
      </c>
      <c r="C85" s="13">
        <f aca="true" t="shared" si="24" ref="C85:BN88">+C58</f>
        <v>795.882875053163</v>
      </c>
      <c r="D85" s="22">
        <f t="shared" si="24"/>
        <v>834.751804963572</v>
      </c>
      <c r="E85" s="22">
        <f t="shared" si="24"/>
        <v>875.5189962384806</v>
      </c>
      <c r="F85" s="22">
        <f t="shared" si="24"/>
        <v>918.2771552172775</v>
      </c>
      <c r="G85" s="22">
        <f t="shared" si="24"/>
        <v>963.1235157852013</v>
      </c>
      <c r="H85" s="22">
        <f t="shared" si="24"/>
        <v>1010.1600604873612</v>
      </c>
      <c r="I85" s="22">
        <f t="shared" si="24"/>
        <v>1059.4937524414129</v>
      </c>
      <c r="J85" s="22">
        <f t="shared" si="24"/>
        <v>1111.2367785762706</v>
      </c>
      <c r="K85" s="22">
        <f t="shared" si="24"/>
        <v>1165.5068047499892</v>
      </c>
      <c r="L85" s="22">
        <f t="shared" si="24"/>
        <v>1222.4272433269668</v>
      </c>
      <c r="M85" s="22">
        <f t="shared" si="24"/>
        <v>1282.1275338229477</v>
      </c>
      <c r="N85" s="22">
        <f t="shared" si="24"/>
        <v>1344.743437256026</v>
      </c>
      <c r="O85" s="22">
        <f t="shared" si="24"/>
        <v>1410.4173448730173</v>
      </c>
      <c r="P85" s="22">
        <f t="shared" si="24"/>
        <v>1479.2986019532534</v>
      </c>
      <c r="Q85" s="22">
        <f t="shared" si="24"/>
        <v>1551.5438474261455</v>
      </c>
      <c r="R85" s="22">
        <f t="shared" si="24"/>
        <v>1627.31737007482</v>
      </c>
      <c r="S85" s="22">
        <f t="shared" si="24"/>
        <v>1706.7914821358493</v>
      </c>
      <c r="T85" s="22">
        <f t="shared" si="24"/>
        <v>1790.146911144659</v>
      </c>
      <c r="U85" s="22">
        <f t="shared" si="24"/>
        <v>1877.5732109176865</v>
      </c>
      <c r="V85" s="22">
        <f t="shared" si="24"/>
        <v>1969.2691926058792</v>
      </c>
      <c r="W85" s="22">
        <f t="shared" si="24"/>
        <v>2065.443376799769</v>
      </c>
      <c r="X85" s="22">
        <f t="shared" si="24"/>
        <v>2166.3144677142277</v>
      </c>
      <c r="Y85" s="22">
        <f t="shared" si="24"/>
        <v>2272.1118505312215</v>
      </c>
      <c r="Z85" s="22">
        <f t="shared" si="24"/>
        <v>2383.0761130315404</v>
      </c>
      <c r="AA85" s="22">
        <f t="shared" si="24"/>
        <v>2499.4595927017185</v>
      </c>
      <c r="AB85" s="22">
        <f t="shared" si="24"/>
        <v>2621.5269505602887</v>
      </c>
      <c r="AC85" s="22">
        <f t="shared" si="24"/>
        <v>2749.555773008277</v>
      </c>
      <c r="AD85" s="22">
        <f t="shared" si="24"/>
        <v>2883.837203072569</v>
      </c>
      <c r="AE85" s="22">
        <f t="shared" si="24"/>
        <v>3024.676602477626</v>
      </c>
      <c r="AF85" s="22">
        <f t="shared" si="24"/>
        <v>3172.3942460511275</v>
      </c>
      <c r="AG85" s="22">
        <f t="shared" si="24"/>
        <v>3327.32605004265</v>
      </c>
      <c r="AH85" s="22">
        <f t="shared" si="24"/>
        <v>3489.824336011608</v>
      </c>
      <c r="AI85" s="22">
        <f t="shared" si="24"/>
        <v>3660.258632021575</v>
      </c>
      <c r="AJ85" s="22">
        <f t="shared" si="24"/>
        <v>3839.016512962929</v>
      </c>
      <c r="AK85" s="22">
        <f t="shared" si="24"/>
        <v>4026.5044819147565</v>
      </c>
      <c r="AL85" s="22">
        <f t="shared" si="24"/>
        <v>4223.148894550269</v>
      </c>
      <c r="AM85" s="22">
        <f t="shared" si="24"/>
        <v>4429.396928687868</v>
      </c>
      <c r="AN85" s="22">
        <f t="shared" si="24"/>
        <v>4645.717601192662</v>
      </c>
      <c r="AO85" s="22">
        <f t="shared" si="24"/>
        <v>4872.6028345409095</v>
      </c>
      <c r="AP85" s="22">
        <f t="shared" si="24"/>
        <v>5110.568575472802</v>
      </c>
      <c r="AQ85" s="22">
        <f t="shared" si="24"/>
        <v>5360.155968277455</v>
      </c>
      <c r="AR85" s="22">
        <f t="shared" si="24"/>
        <v>5621.932585378206</v>
      </c>
      <c r="AS85" s="22">
        <f t="shared" si="24"/>
        <v>5896.493718016614</v>
      </c>
      <c r="AT85" s="22">
        <f t="shared" si="24"/>
        <v>6184.463729970252</v>
      </c>
      <c r="AU85" s="22">
        <f t="shared" si="24"/>
        <v>6486.497477382674</v>
      </c>
      <c r="AV85" s="22">
        <f t="shared" si="24"/>
        <v>6803.281797934351</v>
      </c>
      <c r="AW85" s="22">
        <f t="shared" si="24"/>
        <v>7135.53707274097</v>
      </c>
      <c r="AX85" s="22">
        <f t="shared" si="24"/>
        <v>7484.018864530958</v>
      </c>
      <c r="AY85" s="22">
        <f t="shared" si="24"/>
        <v>7849.51963582749</v>
      </c>
      <c r="AZ85" s="22">
        <f t="shared" si="24"/>
        <v>8232.870551042215</v>
      </c>
      <c r="BA85" s="22">
        <f t="shared" si="24"/>
        <v>8634.94336657874</v>
      </c>
      <c r="BB85" s="22">
        <f t="shared" si="24"/>
        <v>9056.65241324403</v>
      </c>
      <c r="BC85" s="22">
        <f t="shared" si="24"/>
        <v>9498.956675475836</v>
      </c>
      <c r="BD85" s="22">
        <f t="shared" si="24"/>
        <v>9962.861972114388</v>
      </c>
      <c r="BE85" s="22">
        <f t="shared" si="24"/>
        <v>10449.423243677526</v>
      </c>
      <c r="BF85" s="22">
        <f t="shared" si="24"/>
        <v>10959.746951340627</v>
      </c>
      <c r="BG85" s="22">
        <f t="shared" si="24"/>
        <v>11494.993593076726</v>
      </c>
      <c r="BH85" s="22">
        <f t="shared" si="24"/>
        <v>12056.38034267861</v>
      </c>
      <c r="BI85" s="22">
        <f t="shared" si="24"/>
        <v>12645.183817664178</v>
      </c>
      <c r="BJ85" s="22">
        <f t="shared" si="24"/>
        <v>13262.742982359354</v>
      </c>
      <c r="BK85" s="22">
        <f t="shared" si="24"/>
        <v>13910.46219276033</v>
      </c>
      <c r="BL85" s="22">
        <f t="shared" si="24"/>
        <v>14589.814390099264</v>
      </c>
      <c r="BM85" s="22">
        <f t="shared" si="24"/>
        <v>15302.344450375738</v>
      </c>
      <c r="BN85" s="22">
        <f t="shared" si="24"/>
        <v>16049.672697470965</v>
      </c>
      <c r="BO85" s="22">
        <f aca="true" t="shared" si="25" ref="BO85:CV89">+BO58</f>
        <v>16833.498587833707</v>
      </c>
      <c r="BP85" s="22">
        <f t="shared" si="25"/>
        <v>17655.604575117035</v>
      </c>
      <c r="BQ85" s="22">
        <f t="shared" si="25"/>
        <v>18517.860163554316</v>
      </c>
      <c r="BR85" s="22">
        <f t="shared" si="25"/>
        <v>19422.226159291902</v>
      </c>
      <c r="BS85" s="22">
        <f t="shared" si="25"/>
        <v>20370.759129346323</v>
      </c>
      <c r="BT85" s="22">
        <f t="shared" si="25"/>
        <v>21365.616078325776</v>
      </c>
      <c r="BU85" s="22">
        <f t="shared" si="25"/>
        <v>22409.059353551012</v>
      </c>
      <c r="BV85" s="22">
        <f t="shared" si="25"/>
        <v>23503.461789730063</v>
      </c>
      <c r="BW85" s="22">
        <f t="shared" si="25"/>
        <v>24651.31210488601</v>
      </c>
      <c r="BX85" s="22">
        <f t="shared" si="25"/>
        <v>25855.220559808382</v>
      </c>
      <c r="BY85" s="22">
        <f t="shared" si="25"/>
        <v>27117.924893898027</v>
      </c>
      <c r="BZ85" s="22">
        <f t="shared" si="25"/>
        <v>28442.296550903775</v>
      </c>
      <c r="CA85" s="22">
        <f t="shared" si="25"/>
        <v>29831.34720870854</v>
      </c>
      <c r="CB85" s="22">
        <f t="shared" si="25"/>
        <v>31288.235628013845</v>
      </c>
      <c r="CC85" s="22">
        <f t="shared" si="25"/>
        <v>32816.27483549697</v>
      </c>
      <c r="CD85" s="22">
        <f t="shared" si="25"/>
        <v>34418.93965777556</v>
      </c>
      <c r="CE85" s="22">
        <f t="shared" si="25"/>
        <v>36099.87462331218</v>
      </c>
      <c r="CF85" s="22">
        <f t="shared" si="25"/>
        <v>37862.90225022819</v>
      </c>
      <c r="CG85" s="22">
        <f t="shared" si="25"/>
        <v>39712.03173887371</v>
      </c>
      <c r="CH85" s="22">
        <f t="shared" si="25"/>
        <v>41651.468088920956</v>
      </c>
      <c r="CI85" s="22">
        <f t="shared" si="25"/>
        <v>43685.62166171364</v>
      </c>
      <c r="CJ85" s="22">
        <f t="shared" si="25"/>
        <v>45819.11820961758</v>
      </c>
      <c r="CK85" s="22">
        <f t="shared" si="25"/>
        <v>48056.809395179785</v>
      </c>
      <c r="CL85" s="22">
        <f t="shared" si="25"/>
        <v>50403.783824016886</v>
      </c>
      <c r="CM85" s="22">
        <f t="shared" si="25"/>
        <v>52865.378616522314</v>
      </c>
      <c r="CN85" s="22">
        <f t="shared" si="25"/>
        <v>55447.19154470673</v>
      </c>
      <c r="CO85" s="22">
        <f t="shared" si="25"/>
        <v>58155.09376177135</v>
      </c>
      <c r="CP85" s="22">
        <f t="shared" si="25"/>
        <v>60995.243153361866</v>
      </c>
      <c r="CQ85" s="22">
        <f t="shared" si="25"/>
        <v>63974.098340864184</v>
      </c>
      <c r="CR85" s="22">
        <f t="shared" si="25"/>
        <v>67098.43336858615</v>
      </c>
      <c r="CS85" s="22">
        <f t="shared" si="25"/>
        <v>70375.35310822449</v>
      </c>
      <c r="CT85" s="22">
        <f t="shared" si="25"/>
        <v>73812.30941564741</v>
      </c>
      <c r="CU85" s="22">
        <f t="shared" si="25"/>
        <v>77417.1180767341</v>
      </c>
      <c r="CV85" s="22">
        <f t="shared" si="25"/>
        <v>81197.97658080661</v>
      </c>
    </row>
    <row r="86" spans="1:100" ht="15">
      <c r="A86" s="25" t="s">
        <v>52</v>
      </c>
      <c r="C86" s="13">
        <f t="shared" si="24"/>
        <v>708.8436369365465</v>
      </c>
      <c r="D86" s="22">
        <f t="shared" si="24"/>
        <v>755.707061883514</v>
      </c>
      <c r="E86" s="22">
        <f t="shared" si="24"/>
        <v>805.6687450122879</v>
      </c>
      <c r="F86" s="22">
        <f t="shared" si="24"/>
        <v>858.9335199169128</v>
      </c>
      <c r="G86" s="22">
        <f t="shared" si="24"/>
        <v>915.7197622524197</v>
      </c>
      <c r="H86" s="22">
        <f t="shared" si="24"/>
        <v>976.2602850343328</v>
      </c>
      <c r="I86" s="22">
        <f t="shared" si="24"/>
        <v>1040.8032931286652</v>
      </c>
      <c r="J86" s="22">
        <f t="shared" si="24"/>
        <v>1109.613400845634</v>
      </c>
      <c r="K86" s="22">
        <f t="shared" si="24"/>
        <v>1182.972716809041</v>
      </c>
      <c r="L86" s="22">
        <f t="shared" si="24"/>
        <v>1261.1820005490788</v>
      </c>
      <c r="M86" s="22">
        <f t="shared" si="24"/>
        <v>1344.5618955603798</v>
      </c>
      <c r="N86" s="22">
        <f t="shared" si="24"/>
        <v>1433.4542438806154</v>
      </c>
      <c r="O86" s="22">
        <f t="shared" si="24"/>
        <v>1528.2234875791726</v>
      </c>
      <c r="P86" s="22">
        <f t="shared" si="24"/>
        <v>1629.2581629017507</v>
      </c>
      <c r="Q86" s="22">
        <f t="shared" si="24"/>
        <v>1736.9724931965927</v>
      </c>
      <c r="R86" s="22">
        <f t="shared" si="24"/>
        <v>1851.8080871530524</v>
      </c>
      <c r="S86" s="22">
        <f t="shared" si="24"/>
        <v>1974.2357493149586</v>
      </c>
      <c r="T86" s="22">
        <f t="shared" si="24"/>
        <v>2104.7574102915437</v>
      </c>
      <c r="U86" s="22">
        <f t="shared" si="24"/>
        <v>2243.9081845794435</v>
      </c>
      <c r="V86" s="22">
        <f t="shared" si="24"/>
        <v>2392.258564432452</v>
      </c>
      <c r="W86" s="22">
        <f t="shared" si="24"/>
        <v>2550.416758773493</v>
      </c>
      <c r="X86" s="22">
        <f t="shared" si="24"/>
        <v>2719.0311867379055</v>
      </c>
      <c r="Y86" s="22">
        <f t="shared" si="24"/>
        <v>2898.7931360711154</v>
      </c>
      <c r="Z86" s="22">
        <f t="shared" si="24"/>
        <v>3090.439597279617</v>
      </c>
      <c r="AA86" s="22">
        <f t="shared" si="24"/>
        <v>3294.7562851547655</v>
      </c>
      <c r="AB86" s="22">
        <f t="shared" si="24"/>
        <v>3512.58086005706</v>
      </c>
      <c r="AC86" s="22">
        <f t="shared" si="24"/>
        <v>3744.8063621675824</v>
      </c>
      <c r="AD86" s="22">
        <f t="shared" si="24"/>
        <v>3992.384872786387</v>
      </c>
      <c r="AE86" s="22">
        <f t="shared" si="24"/>
        <v>4256.331417688477</v>
      </c>
      <c r="AF86" s="22">
        <f t="shared" si="24"/>
        <v>4537.728128540406</v>
      </c>
      <c r="AG86" s="22">
        <f t="shared" si="24"/>
        <v>4837.728679438534</v>
      </c>
      <c r="AH86" s="22">
        <f t="shared" si="24"/>
        <v>5157.563016757914</v>
      </c>
      <c r="AI86" s="22">
        <f t="shared" si="24"/>
        <v>5498.542401703321</v>
      </c>
      <c r="AJ86" s="22">
        <f t="shared" si="24"/>
        <v>5862.064786235932</v>
      </c>
      <c r="AK86" s="22">
        <f t="shared" si="24"/>
        <v>6249.620544415955</v>
      </c>
      <c r="AL86" s="22">
        <f t="shared" si="24"/>
        <v>6662.798582658655</v>
      </c>
      <c r="AM86" s="22">
        <f t="shared" si="24"/>
        <v>7103.292853954675</v>
      </c>
      <c r="AN86" s="22">
        <f t="shared" si="24"/>
        <v>7572.909302761754</v>
      </c>
      <c r="AO86" s="22">
        <f t="shared" si="24"/>
        <v>8073.57326904059</v>
      </c>
      <c r="AP86" s="22">
        <f t="shared" si="24"/>
        <v>8607.337381790036</v>
      </c>
      <c r="AQ86" s="22">
        <f t="shared" si="24"/>
        <v>9176.38997444363</v>
      </c>
      <c r="AR86" s="22">
        <f t="shared" si="24"/>
        <v>9783.064056629035</v>
      </c>
      <c r="AS86" s="22">
        <f t="shared" si="24"/>
        <v>10429.846879072922</v>
      </c>
      <c r="AT86" s="22">
        <f t="shared" si="24"/>
        <v>11119.390130865631</v>
      </c>
      <c r="AU86" s="22">
        <f t="shared" si="24"/>
        <v>11854.520810892485</v>
      </c>
      <c r="AV86" s="22">
        <f t="shared" si="24"/>
        <v>12638.252818002615</v>
      </c>
      <c r="AW86" s="22">
        <f t="shared" si="24"/>
        <v>13473.799307432813</v>
      </c>
      <c r="AX86" s="22">
        <f t="shared" si="24"/>
        <v>14364.585864145465</v>
      </c>
      <c r="AY86" s="22">
        <f t="shared" si="24"/>
        <v>15314.264547088782</v>
      </c>
      <c r="AZ86" s="22">
        <f t="shared" si="24"/>
        <v>16326.728861958189</v>
      </c>
      <c r="BA86" s="22">
        <f t="shared" si="24"/>
        <v>17406.1297238444</v>
      </c>
      <c r="BB86" s="22">
        <f t="shared" si="24"/>
        <v>18556.892475212062</v>
      </c>
      <c r="BC86" s="22">
        <f t="shared" si="24"/>
        <v>19783.73502897952</v>
      </c>
      <c r="BD86" s="22">
        <f t="shared" si="24"/>
        <v>21091.68721108293</v>
      </c>
      <c r="BE86" s="22">
        <f t="shared" si="24"/>
        <v>22486.111381825653</v>
      </c>
      <c r="BF86" s="22">
        <f t="shared" si="24"/>
        <v>23972.724420556602</v>
      </c>
      <c r="BG86" s="22">
        <f t="shared" si="24"/>
        <v>25557.62116381065</v>
      </c>
      <c r="BH86" s="22">
        <f t="shared" si="24"/>
        <v>27247.299393003083</v>
      </c>
      <c r="BI86" s="22">
        <f t="shared" si="24"/>
        <v>29048.686474123</v>
      </c>
      <c r="BJ86" s="22">
        <f t="shared" si="24"/>
        <v>30969.167758643456</v>
      </c>
      <c r="BK86" s="22">
        <f t="shared" si="24"/>
        <v>33016.616862086776</v>
      </c>
      <c r="BL86" s="22">
        <f t="shared" si="24"/>
        <v>35199.42794438149</v>
      </c>
      <c r="BM86" s="22">
        <f t="shared" si="24"/>
        <v>37526.55012435441</v>
      </c>
      <c r="BN86" s="22">
        <f t="shared" si="24"/>
        <v>40007.52416945079</v>
      </c>
      <c r="BO86" s="22">
        <f t="shared" si="25"/>
        <v>42652.521611103606</v>
      </c>
      <c r="BP86" s="22">
        <f t="shared" si="25"/>
        <v>45472.38644611769</v>
      </c>
      <c r="BQ86" s="22">
        <f>+BQ59</f>
        <v>48478.67959503665</v>
      </c>
      <c r="BR86" s="22">
        <f t="shared" si="25"/>
        <v>51683.72629976351</v>
      </c>
      <c r="BS86" s="22">
        <f t="shared" si="25"/>
        <v>55100.66665475663</v>
      </c>
      <c r="BT86" s="22">
        <f t="shared" si="25"/>
        <v>58743.50947896922</v>
      </c>
      <c r="BU86" s="22">
        <f t="shared" si="25"/>
        <v>62627.18974939758</v>
      </c>
      <c r="BV86" s="22">
        <f t="shared" si="25"/>
        <v>66767.62983170463</v>
      </c>
      <c r="BW86" s="22">
        <f t="shared" si="25"/>
        <v>71181.8047589532</v>
      </c>
      <c r="BX86" s="22">
        <f t="shared" si="25"/>
        <v>75887.8118260795</v>
      </c>
      <c r="BY86" s="22">
        <f t="shared" si="25"/>
        <v>80904.94478543119</v>
      </c>
      <c r="BZ86" s="22">
        <f t="shared" si="25"/>
        <v>86253.77294755801</v>
      </c>
      <c r="CA86" s="22">
        <f t="shared" si="25"/>
        <v>91956.22551155345</v>
      </c>
      <c r="CB86" s="22">
        <f t="shared" si="25"/>
        <v>98035.68147068603</v>
      </c>
      <c r="CC86" s="22">
        <f t="shared" si="25"/>
        <v>104517.06546191676</v>
      </c>
      <c r="CD86" s="22">
        <f t="shared" si="25"/>
        <v>111426.94995226774</v>
      </c>
      <c r="CE86" s="22">
        <f t="shared" si="25"/>
        <v>118793.66418098703</v>
      </c>
      <c r="CF86" s="22">
        <f t="shared" si="25"/>
        <v>126647.41030415254</v>
      </c>
      <c r="CG86" s="22">
        <f t="shared" si="25"/>
        <v>135020.38721788581</v>
      </c>
      <c r="CH86" s="22">
        <f t="shared" si="25"/>
        <v>143946.9225678283</v>
      </c>
      <c r="CI86" s="22">
        <f t="shared" si="25"/>
        <v>153463.61348609385</v>
      </c>
      <c r="CJ86" s="22">
        <f t="shared" si="25"/>
        <v>163609.47663269323</v>
      </c>
      <c r="CK86" s="22">
        <f t="shared" si="25"/>
        <v>174426.10815657215</v>
      </c>
      <c r="CL86" s="22">
        <f t="shared" si="25"/>
        <v>185957.85423207353</v>
      </c>
      <c r="CM86" s="22">
        <f t="shared" si="25"/>
        <v>198251.9928699915</v>
      </c>
      <c r="CN86" s="22">
        <f t="shared" si="25"/>
        <v>211358.9277486088</v>
      </c>
      <c r="CO86" s="22">
        <f t="shared" si="25"/>
        <v>225332.3948593887</v>
      </c>
      <c r="CP86" s="22">
        <f t="shared" si="25"/>
        <v>240229.68281453004</v>
      </c>
      <c r="CQ86" s="22">
        <f t="shared" si="25"/>
        <v>256111.86771960565</v>
      </c>
      <c r="CR86" s="22">
        <f t="shared" si="25"/>
        <v>273044.0635742181</v>
      </c>
      <c r="CS86" s="22">
        <f t="shared" si="25"/>
        <v>291095.68922726857</v>
      </c>
      <c r="CT86" s="22">
        <f t="shared" si="25"/>
        <v>310340.75298130634</v>
      </c>
      <c r="CU86" s="22">
        <f t="shared" si="25"/>
        <v>330858.15601278294</v>
      </c>
      <c r="CV86" s="22">
        <f t="shared" si="25"/>
        <v>352732.01585217804</v>
      </c>
    </row>
    <row r="87" spans="1:100" ht="15">
      <c r="A87" s="24" t="s">
        <v>54</v>
      </c>
      <c r="C87" s="13">
        <f t="shared" si="24"/>
        <v>1171.4352245111304</v>
      </c>
      <c r="D87" s="22">
        <f t="shared" si="24"/>
        <v>1206.5153166031469</v>
      </c>
      <c r="E87" s="22">
        <f t="shared" si="24"/>
        <v>1242.6459259029739</v>
      </c>
      <c r="F87" s="22">
        <f t="shared" si="24"/>
        <v>1279.858511461546</v>
      </c>
      <c r="G87" s="22">
        <f t="shared" si="24"/>
        <v>1318.1854744104014</v>
      </c>
      <c r="H87" s="22">
        <f t="shared" si="24"/>
        <v>1357.660186173464</v>
      </c>
      <c r="I87" s="22">
        <f t="shared" si="24"/>
        <v>1398.317017523661</v>
      </c>
      <c r="J87" s="22">
        <f t="shared" si="24"/>
        <v>1440.191368509679</v>
      </c>
      <c r="K87" s="22">
        <f t="shared" si="24"/>
        <v>1483.3196992789121</v>
      </c>
      <c r="L87" s="22">
        <f t="shared" si="24"/>
        <v>1527.7395618234434</v>
      </c>
      <c r="M87" s="22">
        <f t="shared" si="24"/>
        <v>1573.4896326766989</v>
      </c>
      <c r="N87" s="22">
        <f t="shared" si="24"/>
        <v>1620.6097465892435</v>
      </c>
      <c r="O87" s="22">
        <f t="shared" si="24"/>
        <v>1669.1409312130418</v>
      </c>
      <c r="P87" s="22">
        <f t="shared" si="24"/>
        <v>1719.1254428243803</v>
      </c>
      <c r="Q87" s="22">
        <f t="shared" si="24"/>
        <v>1770.60680311656</v>
      </c>
      <c r="R87" s="22">
        <f t="shared" si="24"/>
        <v>1823.6298370943894</v>
      </c>
      <c r="S87" s="22">
        <f t="shared" si="24"/>
        <v>1878.2407121034773</v>
      </c>
      <c r="T87" s="22">
        <f t="shared" si="24"/>
        <v>1934.486978028306</v>
      </c>
      <c r="U87" s="22">
        <f t="shared" si="24"/>
        <v>1992.4176086940863</v>
      </c>
      <c r="V87" s="22">
        <f t="shared" si="24"/>
        <v>2052.0830445084416</v>
      </c>
      <c r="W87" s="22">
        <f t="shared" si="24"/>
        <v>2113.5352363800525</v>
      </c>
      <c r="X87" s="22">
        <f t="shared" si="24"/>
        <v>2176.827690952499</v>
      </c>
      <c r="Y87" s="22">
        <f t="shared" si="24"/>
        <v>2242.0155171926854</v>
      </c>
      <c r="Z87" s="22">
        <f t="shared" si="24"/>
        <v>2309.155474374417</v>
      </c>
      <c r="AA87" s="22">
        <f t="shared" si="24"/>
        <v>2378.306021498902</v>
      </c>
      <c r="AB87" s="22">
        <f t="shared" si="24"/>
        <v>2449.5273681952135</v>
      </c>
      <c r="AC87" s="22">
        <f t="shared" si="24"/>
        <v>2522.8815271450294</v>
      </c>
      <c r="AD87" s="22">
        <f t="shared" si="24"/>
        <v>2598.4323680772964</v>
      </c>
      <c r="AE87" s="22">
        <f t="shared" si="24"/>
        <v>2676.2456733798313</v>
      </c>
      <c r="AF87" s="22">
        <f t="shared" si="24"/>
        <v>2756.3891953762823</v>
      </c>
      <c r="AG87" s="22">
        <f t="shared" si="24"/>
        <v>2838.9327153183194</v>
      </c>
      <c r="AH87" s="22">
        <f t="shared" si="24"/>
        <v>2923.948104144421</v>
      </c>
      <c r="AI87" s="22">
        <f t="shared" si="24"/>
        <v>3011.509385058156</v>
      </c>
      <c r="AJ87" s="22">
        <f t="shared" si="24"/>
        <v>3101.692797980454</v>
      </c>
      <c r="AK87" s="22">
        <f t="shared" si="24"/>
        <v>3194.5768659319765</v>
      </c>
      <c r="AL87" s="22">
        <f t="shared" si="24"/>
        <v>3290.2424634033923</v>
      </c>
      <c r="AM87" s="22">
        <f t="shared" si="24"/>
        <v>3388.772886773086</v>
      </c>
      <c r="AN87" s="22">
        <f t="shared" si="24"/>
        <v>3490.253926833615</v>
      </c>
      <c r="AO87" s="22">
        <f t="shared" si="24"/>
        <v>3594.7739434900564</v>
      </c>
      <c r="AP87" s="22">
        <f t="shared" si="24"/>
        <v>3702.423942695296</v>
      </c>
      <c r="AQ87" s="22">
        <f t="shared" si="24"/>
        <v>3813.297655689235</v>
      </c>
      <c r="AR87" s="22">
        <f t="shared" si="24"/>
        <v>3927.4916206109187</v>
      </c>
      <c r="AS87" s="22">
        <f t="shared" si="24"/>
        <v>4045.1052665546385</v>
      </c>
      <c r="AT87" s="22">
        <f t="shared" si="24"/>
        <v>4166.241000143201</v>
      </c>
      <c r="AU87" s="22">
        <f t="shared" si="24"/>
        <v>4291.004294693739</v>
      </c>
      <c r="AV87" s="22">
        <f t="shared" si="24"/>
        <v>4419.503782053712</v>
      </c>
      <c r="AW87" s="22">
        <f t="shared" si="24"/>
        <v>4551.851347187038</v>
      </c>
      <c r="AX87" s="22">
        <f t="shared" si="24"/>
        <v>4688.162225592739</v>
      </c>
      <c r="AY87" s="22">
        <f t="shared" si="24"/>
        <v>4828.555103640895</v>
      </c>
      <c r="AZ87" s="22">
        <f t="shared" si="24"/>
        <v>4973.152221913301</v>
      </c>
      <c r="BA87" s="22">
        <f t="shared" si="24"/>
        <v>5122.079481638772</v>
      </c>
      <c r="BB87" s="22">
        <f t="shared" si="24"/>
        <v>5275.466554315798</v>
      </c>
      <c r="BC87" s="22">
        <f t="shared" si="24"/>
        <v>5433.446994617978</v>
      </c>
      <c r="BD87" s="22">
        <f t="shared" si="24"/>
        <v>5596.158356680557</v>
      </c>
      <c r="BE87" s="22">
        <f t="shared" si="24"/>
        <v>5763.742313869302</v>
      </c>
      <c r="BF87" s="22">
        <f t="shared" si="24"/>
        <v>5936.344782136011</v>
      </c>
      <c r="BG87" s="22">
        <f t="shared" si="24"/>
        <v>6114.1160470680525</v>
      </c>
      <c r="BH87" s="22">
        <f t="shared" si="24"/>
        <v>6297.210894742565</v>
      </c>
      <c r="BI87" s="22">
        <f t="shared" si="24"/>
        <v>6485.78874649925</v>
      </c>
      <c r="BJ87" s="22">
        <f t="shared" si="24"/>
        <v>6680.013797749104</v>
      </c>
      <c r="BK87" s="22">
        <f t="shared" si="24"/>
        <v>6880.055160939948</v>
      </c>
      <c r="BL87" s="22">
        <f t="shared" si="24"/>
        <v>7086.087012803247</v>
      </c>
      <c r="BM87" s="22">
        <f t="shared" si="24"/>
        <v>7298.288746010407</v>
      </c>
      <c r="BN87" s="22">
        <f t="shared" si="24"/>
        <v>7516.845125370622</v>
      </c>
      <c r="BO87" s="22">
        <f t="shared" si="25"/>
        <v>7741.946448706252</v>
      </c>
      <c r="BP87" s="22">
        <f t="shared" si="25"/>
        <v>7973.788712545823</v>
      </c>
      <c r="BQ87" s="22">
        <f>+BQ60</f>
        <v>8212.573782778898</v>
      </c>
      <c r="BR87" s="22">
        <f t="shared" si="25"/>
        <v>8458.509570421442</v>
      </c>
      <c r="BS87" s="22">
        <f t="shared" si="25"/>
        <v>8711.810212644676</v>
      </c>
      <c r="BT87" s="22">
        <f t="shared" si="25"/>
        <v>8972.696259225087</v>
      </c>
      <c r="BU87" s="22">
        <f t="shared" si="25"/>
        <v>9241.394864577907</v>
      </c>
      <c r="BV87" s="22">
        <f t="shared" si="25"/>
        <v>9518.139985541275</v>
      </c>
      <c r="BW87" s="22">
        <f t="shared" si="25"/>
        <v>9803.17258508329</v>
      </c>
      <c r="BX87" s="22">
        <f t="shared" si="25"/>
        <v>10096.74084210934</v>
      </c>
      <c r="BY87" s="22">
        <f t="shared" si="25"/>
        <v>10399.100367552359</v>
      </c>
      <c r="BZ87" s="22">
        <f t="shared" si="25"/>
        <v>10710.514426934174</v>
      </c>
      <c r="CA87" s="22">
        <f t="shared" si="25"/>
        <v>11031.254169591753</v>
      </c>
      <c r="CB87" s="22">
        <f t="shared" si="25"/>
        <v>11361.598864767891</v>
      </c>
      <c r="CC87" s="22">
        <f t="shared" si="25"/>
        <v>11701.836144771947</v>
      </c>
      <c r="CD87" s="22">
        <f t="shared" si="25"/>
        <v>12052.262255422325</v>
      </c>
      <c r="CE87" s="22">
        <f t="shared" si="25"/>
        <v>12413.182313988767</v>
      </c>
      <c r="CF87" s="22">
        <f t="shared" si="25"/>
        <v>12784.910574859054</v>
      </c>
      <c r="CG87" s="22">
        <f t="shared" si="25"/>
        <v>13167.770703161428</v>
      </c>
      <c r="CH87" s="22">
        <f t="shared" si="25"/>
        <v>13562.096056580976</v>
      </c>
      <c r="CI87" s="22">
        <f t="shared" si="25"/>
        <v>13968.229975615366</v>
      </c>
      <c r="CJ87" s="22">
        <f t="shared" si="25"/>
        <v>14386.526082522638</v>
      </c>
      <c r="CK87" s="22">
        <f t="shared" si="25"/>
        <v>14817.348589221383</v>
      </c>
      <c r="CL87" s="22">
        <f t="shared" si="25"/>
        <v>15261.072614411354</v>
      </c>
      <c r="CM87" s="22">
        <f t="shared" si="25"/>
        <v>15718.08451019067</v>
      </c>
      <c r="CN87" s="22">
        <f t="shared" si="25"/>
        <v>16188.78219845397</v>
      </c>
      <c r="CO87" s="22">
        <f t="shared" si="25"/>
        <v>16673.57551736442</v>
      </c>
      <c r="CP87" s="22">
        <f t="shared" si="25"/>
        <v>17172.886578201298</v>
      </c>
      <c r="CQ87" s="22">
        <f t="shared" si="25"/>
        <v>17687.15013289376</v>
      </c>
      <c r="CR87" s="22">
        <f t="shared" si="25"/>
        <v>18216.81395256093</v>
      </c>
      <c r="CS87" s="22">
        <f t="shared" si="25"/>
        <v>18762.33921738781</v>
      </c>
      <c r="CT87" s="22">
        <f t="shared" si="25"/>
        <v>19324.20091817651</v>
      </c>
      <c r="CU87" s="22">
        <f t="shared" si="25"/>
        <v>19902.888269922456</v>
      </c>
      <c r="CV87" s="22">
        <f t="shared" si="25"/>
        <v>20498.905137775622</v>
      </c>
    </row>
    <row r="88" spans="1:100" ht="15">
      <c r="A88" s="24" t="s">
        <v>56</v>
      </c>
      <c r="C88" s="13">
        <f t="shared" si="24"/>
        <v>12285.635746810536</v>
      </c>
      <c r="D88" s="22">
        <f t="shared" si="24"/>
        <v>13329.131576010572</v>
      </c>
      <c r="E88" s="22">
        <f t="shared" si="24"/>
        <v>14461.258027833499</v>
      </c>
      <c r="F88" s="22">
        <f t="shared" si="24"/>
        <v>15689.543055000071</v>
      </c>
      <c r="G88" s="22">
        <f t="shared" si="24"/>
        <v>17022.154006305318</v>
      </c>
      <c r="H88" s="22">
        <f t="shared" si="24"/>
        <v>18467.951934523368</v>
      </c>
      <c r="I88" s="22">
        <f t="shared" si="24"/>
        <v>20036.550517022028</v>
      </c>
      <c r="J88" s="22">
        <f t="shared" si="24"/>
        <v>21738.37998087344</v>
      </c>
      <c r="K88" s="22">
        <f t="shared" si="24"/>
        <v>23584.7564575239</v>
      </c>
      <c r="L88" s="22">
        <f t="shared" si="24"/>
        <v>25587.957228189265</v>
      </c>
      <c r="M88" s="22">
        <f t="shared" si="24"/>
        <v>27761.302360312053</v>
      </c>
      <c r="N88" s="22">
        <f t="shared" si="24"/>
        <v>30119.243277913105</v>
      </c>
      <c r="O88" s="22">
        <f t="shared" si="24"/>
        <v>32677.45885477675</v>
      </c>
      <c r="P88" s="22">
        <f t="shared" si="24"/>
        <v>35452.95966943078</v>
      </c>
      <c r="Q88" s="22">
        <f t="shared" si="24"/>
        <v>38464.20111515346</v>
      </c>
      <c r="R88" s="22">
        <f t="shared" si="24"/>
        <v>41731.20611712041</v>
      </c>
      <c r="S88" s="22">
        <f t="shared" si="24"/>
        <v>45275.69827268568</v>
      </c>
      <c r="T88" s="22">
        <f t="shared" si="24"/>
        <v>49121.246300099076</v>
      </c>
      <c r="U88" s="22">
        <f t="shared" si="24"/>
        <v>53293.420756155865</v>
      </c>
      <c r="V88" s="22">
        <f t="shared" si="24"/>
        <v>57819.96406485591</v>
      </c>
      <c r="W88" s="22">
        <f t="shared" si="24"/>
        <v>62730.97498765952</v>
      </c>
      <c r="X88" s="22">
        <f t="shared" si="24"/>
        <v>68059.10876195511</v>
      </c>
      <c r="Y88" s="22">
        <f t="shared" si="24"/>
        <v>73839.79423853771</v>
      </c>
      <c r="Z88" s="22">
        <f t="shared" si="24"/>
        <v>80111.4694619307</v>
      </c>
      <c r="AA88" s="22">
        <f t="shared" si="24"/>
        <v>86915.8372600166</v>
      </c>
      <c r="AB88" s="22">
        <f t="shared" si="24"/>
        <v>94298.14254249269</v>
      </c>
      <c r="AC88" s="22">
        <f t="shared" si="24"/>
        <v>102307.47315201747</v>
      </c>
      <c r="AD88" s="22">
        <f t="shared" si="24"/>
        <v>110997.08626852551</v>
      </c>
      <c r="AE88" s="22">
        <f t="shared" si="24"/>
        <v>120424.76253710056</v>
      </c>
      <c r="AF88" s="22">
        <f t="shared" si="24"/>
        <v>130653.19027414235</v>
      </c>
      <c r="AG88" s="22">
        <f t="shared" si="24"/>
        <v>141750.38230656448</v>
      </c>
      <c r="AH88" s="22">
        <f t="shared" si="24"/>
        <v>153790.12821575042</v>
      </c>
      <c r="AI88" s="22">
        <f t="shared" si="24"/>
        <v>166852.48499341545</v>
      </c>
      <c r="AJ88" s="22">
        <f t="shared" si="24"/>
        <v>181024.30937193742</v>
      </c>
      <c r="AK88" s="22">
        <f t="shared" si="24"/>
        <v>196399.83536882963</v>
      </c>
      <c r="AL88" s="22">
        <f t="shared" si="24"/>
        <v>213081.3008856754</v>
      </c>
      <c r="AM88" s="22">
        <f t="shared" si="24"/>
        <v>231179.62752802632</v>
      </c>
      <c r="AN88" s="22">
        <f t="shared" si="24"/>
        <v>250815.15816665362</v>
      </c>
      <c r="AO88" s="22">
        <f t="shared" si="24"/>
        <v>272118.457144486</v>
      </c>
      <c r="AP88" s="22">
        <f t="shared" si="24"/>
        <v>295231.17845012434</v>
      </c>
      <c r="AQ88" s="22">
        <f t="shared" si="24"/>
        <v>320307.0076307587</v>
      </c>
      <c r="AR88" s="22">
        <f t="shared" si="24"/>
        <v>347512.68370763666</v>
      </c>
      <c r="AS88" s="22">
        <f t="shared" si="24"/>
        <v>377029.1078891994</v>
      </c>
      <c r="AT88" s="22">
        <f t="shared" si="24"/>
        <v>409052.5464541534</v>
      </c>
      <c r="AU88" s="22">
        <f t="shared" si="24"/>
        <v>443795.9358029199</v>
      </c>
      <c r="AV88" s="22">
        <f t="shared" si="24"/>
        <v>481490.29835526063</v>
      </c>
      <c r="AW88" s="22">
        <f t="shared" si="24"/>
        <v>522386.2787089376</v>
      </c>
      <c r="AX88" s="22">
        <f t="shared" si="24"/>
        <v>566755.8102739295</v>
      </c>
      <c r="AY88" s="22">
        <f t="shared" si="24"/>
        <v>614893.9234643085</v>
      </c>
      <c r="AZ88" s="22">
        <f t="shared" si="24"/>
        <v>667120.7074711538</v>
      </c>
      <c r="BA88" s="22">
        <f t="shared" si="24"/>
        <v>723783.4386611006</v>
      </c>
      <c r="BB88" s="22">
        <f t="shared" si="24"/>
        <v>785258.8897530794</v>
      </c>
      <c r="BC88" s="22">
        <f t="shared" si="24"/>
        <v>851955.8351278693</v>
      </c>
      <c r="BD88" s="22">
        <f t="shared" si="24"/>
        <v>924317.7689292487</v>
      </c>
      <c r="BE88" s="22">
        <f t="shared" si="24"/>
        <v>1002825.8540304655</v>
      </c>
      <c r="BF88" s="22">
        <f t="shared" si="24"/>
        <v>1088002.1214748605</v>
      </c>
      <c r="BG88" s="22">
        <f t="shared" si="24"/>
        <v>1180412.9416649796</v>
      </c>
      <c r="BH88" s="22">
        <f t="shared" si="24"/>
        <v>1280672.7903814716</v>
      </c>
      <c r="BI88" s="22">
        <f t="shared" si="24"/>
        <v>1389448.3346735097</v>
      </c>
      <c r="BJ88" s="22">
        <f t="shared" si="24"/>
        <v>1507462.8657894225</v>
      </c>
      <c r="BK88" s="22">
        <f t="shared" si="24"/>
        <v>1635501.1086238292</v>
      </c>
      <c r="BL88" s="22">
        <f t="shared" si="24"/>
        <v>1774414.43966118</v>
      </c>
      <c r="BM88" s="22">
        <f t="shared" si="24"/>
        <v>1925126.5481118518</v>
      </c>
      <c r="BN88" s="22">
        <f>+BN61</f>
        <v>2088639.577883917</v>
      </c>
      <c r="BO88" s="22">
        <f>+BO61</f>
        <v>2266040.79123096</v>
      </c>
      <c r="BP88" s="22">
        <f>+BP61</f>
        <v>2458509.7983851503</v>
      </c>
      <c r="BQ88" s="22">
        <f>+BQ61</f>
        <v>2667326.401248241</v>
      </c>
      <c r="BR88" s="22">
        <f t="shared" si="25"/>
        <v>2893879.1032962617</v>
      </c>
      <c r="BS88" s="22">
        <f t="shared" si="25"/>
        <v>3139674.342283609</v>
      </c>
      <c r="BT88" s="22">
        <f t="shared" si="25"/>
        <v>3406346.5071383948</v>
      </c>
      <c r="BU88" s="22">
        <f t="shared" si="25"/>
        <v>3695668.805655328</v>
      </c>
      <c r="BV88" s="22">
        <f t="shared" si="25"/>
        <v>4009565.05524967</v>
      </c>
      <c r="BW88" s="22">
        <f t="shared" si="25"/>
        <v>4350122.47517362</v>
      </c>
      <c r="BX88" s="22">
        <f t="shared" si="25"/>
        <v>4719605.565255584</v>
      </c>
      <c r="BY88" s="22">
        <f t="shared" si="25"/>
        <v>5120471.1634475235</v>
      </c>
      <c r="BZ88" s="22">
        <f t="shared" si="25"/>
        <v>5555384.782303893</v>
      </c>
      <c r="CA88" s="22">
        <f t="shared" si="25"/>
        <v>6027238.333019852</v>
      </c>
      <c r="CB88" s="22">
        <f t="shared" si="25"/>
        <v>6539169.354882808</v>
      </c>
      <c r="CC88" s="22">
        <f t="shared" si="25"/>
        <v>7094581.878001473</v>
      </c>
      <c r="CD88" s="22">
        <f t="shared" si="25"/>
        <v>7697169.058036875</v>
      </c>
      <c r="CE88" s="22">
        <f t="shared" si="25"/>
        <v>8350937.733442559</v>
      </c>
      <c r="CF88" s="22">
        <f t="shared" si="25"/>
        <v>9060235.068504669</v>
      </c>
      <c r="CG88" s="22">
        <f t="shared" si="25"/>
        <v>9829777.459341947</v>
      </c>
      <c r="CH88" s="22">
        <f t="shared" si="25"/>
        <v>10664681.895072978</v>
      </c>
      <c r="CI88" s="22">
        <f t="shared" si="25"/>
        <v>11570499.98268337</v>
      </c>
      <c r="CJ88" s="22">
        <f t="shared" si="25"/>
        <v>12553254.86183756</v>
      </c>
      <c r="CK88" s="22">
        <f t="shared" si="25"/>
        <v>13619481.25509631</v>
      </c>
      <c r="CL88" s="22">
        <f t="shared" si="25"/>
        <v>14776268.919849483</v>
      </c>
      <c r="CM88" s="22">
        <f t="shared" si="25"/>
        <v>16031309.790893048</v>
      </c>
      <c r="CN88" s="22">
        <f t="shared" si="25"/>
        <v>17392949.127119787</v>
      </c>
      <c r="CO88" s="22">
        <f t="shared" si="25"/>
        <v>18870241.002418116</v>
      </c>
      <c r="CP88" s="22">
        <f t="shared" si="25"/>
        <v>20473008.50975975</v>
      </c>
      <c r="CQ88" s="22">
        <f t="shared" si="25"/>
        <v>22211909.07879683</v>
      </c>
      <c r="CR88" s="22">
        <f t="shared" si="25"/>
        <v>24098505.341290787</v>
      </c>
      <c r="CS88" s="22">
        <f t="shared" si="25"/>
        <v>26145342.015584994</v>
      </c>
      <c r="CT88" s="22">
        <f t="shared" si="25"/>
        <v>28366029.321356222</v>
      </c>
      <c r="CU88" s="22">
        <f t="shared" si="25"/>
        <v>30775333.47930226</v>
      </c>
      <c r="CV88" s="22">
        <f t="shared" si="25"/>
        <v>33389274.897533644</v>
      </c>
    </row>
    <row r="89" spans="1:100" ht="15">
      <c r="A89" s="24" t="s">
        <v>58</v>
      </c>
      <c r="C89" s="13">
        <f aca="true" t="shared" si="26" ref="C89:BN89">+C62</f>
        <v>18737.92254546417</v>
      </c>
      <c r="D89" s="22">
        <f t="shared" si="26"/>
        <v>19882.224052912487</v>
      </c>
      <c r="E89" s="22">
        <f t="shared" si="26"/>
        <v>21096.406623043786</v>
      </c>
      <c r="F89" s="22">
        <f t="shared" si="26"/>
        <v>22384.737805004792</v>
      </c>
      <c r="G89" s="22">
        <f t="shared" si="26"/>
        <v>23751.74576183418</v>
      </c>
      <c r="H89" s="22">
        <f t="shared" si="26"/>
        <v>25202.23518582719</v>
      </c>
      <c r="I89" s="22">
        <f t="shared" si="26"/>
        <v>26741.304185831676</v>
      </c>
      <c r="J89" s="22">
        <f t="shared" si="26"/>
        <v>28374.362205830184</v>
      </c>
      <c r="K89" s="22">
        <f t="shared" si="26"/>
        <v>30107.149037787476</v>
      </c>
      <c r="L89" s="22">
        <f t="shared" si="26"/>
        <v>31945.75499558886</v>
      </c>
      <c r="M89" s="22">
        <f t="shared" si="26"/>
        <v>33896.64232097573</v>
      </c>
      <c r="N89" s="22">
        <f t="shared" si="26"/>
        <v>35966.66789671481</v>
      </c>
      <c r="O89" s="22">
        <f t="shared" si="26"/>
        <v>38163.107346832316</v>
      </c>
      <c r="P89" s="22">
        <f t="shared" si="26"/>
        <v>40493.68060861918</v>
      </c>
      <c r="Q89" s="22">
        <f t="shared" si="26"/>
        <v>42966.579066286795</v>
      </c>
      <c r="R89" s="22">
        <f t="shared" si="26"/>
        <v>45590.4943416411</v>
      </c>
      <c r="S89" s="22">
        <f t="shared" si="26"/>
        <v>48374.648842967195</v>
      </c>
      <c r="T89" s="22">
        <f t="shared" si="26"/>
        <v>51328.82817949615</v>
      </c>
      <c r="U89" s="22">
        <f t="shared" si="26"/>
        <v>54463.41555538276</v>
      </c>
      <c r="V89" s="22">
        <f t="shared" si="26"/>
        <v>57789.42826408054</v>
      </c>
      <c r="W89" s="22">
        <f t="shared" si="26"/>
        <v>61318.55641138261</v>
      </c>
      <c r="X89" s="22">
        <f t="shared" si="26"/>
        <v>65063.20400323023</v>
      </c>
      <c r="Y89" s="22">
        <f t="shared" si="26"/>
        <v>69036.5325427025</v>
      </c>
      <c r="Z89" s="22">
        <f t="shared" si="26"/>
        <v>73252.50728941966</v>
      </c>
      <c r="AA89" s="22">
        <f t="shared" si="26"/>
        <v>77725.94634395042</v>
      </c>
      <c r="AB89" s="22">
        <f t="shared" si="26"/>
        <v>82472.57272974255</v>
      </c>
      <c r="AC89" s="22">
        <f t="shared" si="26"/>
        <v>87509.06965563202</v>
      </c>
      <c r="AD89" s="22">
        <f t="shared" si="26"/>
        <v>92853.13915316439</v>
      </c>
      <c r="AE89" s="22">
        <f t="shared" si="26"/>
        <v>98523.5642948242</v>
      </c>
      <c r="AF89" s="22">
        <f t="shared" si="26"/>
        <v>104540.27521185375</v>
      </c>
      <c r="AG89" s="22">
        <f t="shared" si="26"/>
        <v>110924.41914369764</v>
      </c>
      <c r="AH89" s="22">
        <f t="shared" si="26"/>
        <v>117698.43476527932</v>
      </c>
      <c r="AI89" s="22">
        <f t="shared" si="26"/>
        <v>124886.13105335148</v>
      </c>
      <c r="AJ89" s="22">
        <f t="shared" si="26"/>
        <v>132512.77096911584</v>
      </c>
      <c r="AK89" s="22">
        <f t="shared" si="26"/>
        <v>140605.16025123603</v>
      </c>
      <c r="AL89" s="22">
        <f t="shared" si="26"/>
        <v>149191.7416313287</v>
      </c>
      <c r="AM89" s="22">
        <f t="shared" si="26"/>
        <v>158302.6948030769</v>
      </c>
      <c r="AN89" s="22">
        <f t="shared" si="26"/>
        <v>167970.04249633232</v>
      </c>
      <c r="AO89" s="22">
        <f t="shared" si="26"/>
        <v>178227.7630290302</v>
      </c>
      <c r="AP89" s="22">
        <f t="shared" si="26"/>
        <v>189111.9097325093</v>
      </c>
      <c r="AQ89" s="22">
        <f t="shared" si="26"/>
        <v>200660.73766998647</v>
      </c>
      <c r="AR89" s="22">
        <f t="shared" si="26"/>
        <v>212914.83809357046</v>
      </c>
      <c r="AS89" s="22">
        <f t="shared" si="26"/>
        <v>225917.2811123972</v>
      </c>
      <c r="AT89" s="22">
        <f t="shared" si="26"/>
        <v>239713.76707332992</v>
      </c>
      <c r="AU89" s="22">
        <f t="shared" si="26"/>
        <v>254352.78718628932</v>
      </c>
      <c r="AV89" s="22">
        <f t="shared" si="26"/>
        <v>269885.79395877203</v>
      </c>
      <c r="AW89" s="22">
        <f t="shared" si="26"/>
        <v>286367.3820385918</v>
      </c>
      <c r="AX89" s="22">
        <f t="shared" si="26"/>
        <v>303855.48010046105</v>
      </c>
      <c r="AY89" s="22">
        <f t="shared" si="26"/>
        <v>322411.5544508461</v>
      </c>
      <c r="AZ89" s="22">
        <f t="shared" si="26"/>
        <v>342100.82506671624</v>
      </c>
      <c r="BA89" s="22">
        <f t="shared" si="26"/>
        <v>362992.4948275093</v>
      </c>
      <c r="BB89" s="22">
        <f t="shared" si="26"/>
        <v>385159.99274600676</v>
      </c>
      <c r="BC89" s="22">
        <f t="shared" si="26"/>
        <v>408681.23205301445</v>
      </c>
      <c r="BD89" s="22">
        <f t="shared" si="26"/>
        <v>433638.884042952</v>
      </c>
      <c r="BE89" s="22">
        <f t="shared" si="26"/>
        <v>460120.66864285</v>
      </c>
      <c r="BF89" s="22">
        <f t="shared" si="26"/>
        <v>488219.6627260331</v>
      </c>
      <c r="BG89" s="22">
        <f t="shared" si="26"/>
        <v>518034.6272541335</v>
      </c>
      <c r="BH89" s="22">
        <f t="shared" si="26"/>
        <v>549670.3543972594</v>
      </c>
      <c r="BI89" s="22">
        <f t="shared" si="26"/>
        <v>583238.035852357</v>
      </c>
      <c r="BJ89" s="22">
        <f t="shared" si="26"/>
        <v>618855.6536543156</v>
      </c>
      <c r="BK89" s="22">
        <f t="shared" si="26"/>
        <v>656648.3948534176</v>
      </c>
      <c r="BL89" s="22">
        <f t="shared" si="26"/>
        <v>696749.0915166223</v>
      </c>
      <c r="BM89" s="22">
        <f t="shared" si="26"/>
        <v>739298.687599178</v>
      </c>
      <c r="BN89" s="22">
        <f t="shared" si="26"/>
        <v>784446.7343275003</v>
      </c>
      <c r="BO89" s="22">
        <f>+BO62</f>
        <v>832351.9158344629</v>
      </c>
      <c r="BP89" s="22">
        <f>+BP62</f>
        <v>883182.6068945787</v>
      </c>
      <c r="BQ89" s="22">
        <f>+BQ62</f>
        <v>937117.464719372</v>
      </c>
      <c r="BR89" s="22">
        <f t="shared" si="25"/>
        <v>994346.0568929531</v>
      </c>
      <c r="BS89" s="22">
        <f t="shared" si="25"/>
        <v>1055069.5276548346</v>
      </c>
      <c r="BT89" s="22">
        <f t="shared" si="25"/>
        <v>1119501.3048718057</v>
      </c>
      <c r="BU89" s="22">
        <f t="shared" si="25"/>
        <v>1187867.8501836958</v>
      </c>
      <c r="BV89" s="22">
        <f t="shared" si="25"/>
        <v>1260409.4549596014</v>
      </c>
      <c r="BW89" s="22">
        <f t="shared" si="25"/>
        <v>1337381.0848621656</v>
      </c>
      <c r="BX89" s="22">
        <f t="shared" si="25"/>
        <v>1419053.275988342</v>
      </c>
      <c r="BY89" s="22">
        <f t="shared" si="25"/>
        <v>1505713.085736355</v>
      </c>
      <c r="BZ89" s="22">
        <f t="shared" si="25"/>
        <v>1597665.1017409172</v>
      </c>
      <c r="CA89" s="22">
        <f t="shared" si="25"/>
        <v>1695232.5124228578</v>
      </c>
      <c r="CB89" s="22">
        <f t="shared" si="25"/>
        <v>1798758.242915881</v>
      </c>
      <c r="CC89" s="22">
        <f t="shared" si="25"/>
        <v>1908606.1603629503</v>
      </c>
      <c r="CD89" s="22">
        <f t="shared" si="25"/>
        <v>2025162.3528186153</v>
      </c>
      <c r="CE89" s="22">
        <f t="shared" si="25"/>
        <v>2148836.486252307</v>
      </c>
      <c r="CF89" s="22">
        <f t="shared" si="25"/>
        <v>2280063.2444221275</v>
      </c>
      <c r="CG89" s="22">
        <f t="shared" si="25"/>
        <v>2419303.8566799313</v>
      </c>
      <c r="CH89" s="22">
        <f t="shared" si="25"/>
        <v>2567047.719077554</v>
      </c>
      <c r="CI89" s="22">
        <f t="shared" si="25"/>
        <v>2723814.1144719715</v>
      </c>
      <c r="CJ89" s="22">
        <f t="shared" si="25"/>
        <v>2890154.0376751316</v>
      </c>
      <c r="CK89" s="22">
        <f t="shared" si="25"/>
        <v>3066652.1320634047</v>
      </c>
      <c r="CL89" s="22">
        <f t="shared" si="25"/>
        <v>3253928.744453352</v>
      </c>
      <c r="CM89" s="22">
        <f t="shared" si="25"/>
        <v>3452642.1054661875</v>
      </c>
      <c r="CN89" s="22">
        <f t="shared" si="25"/>
        <v>3663490.643044376</v>
      </c>
      <c r="CO89" s="22">
        <f t="shared" si="25"/>
        <v>3887215.4372517923</v>
      </c>
      <c r="CP89" s="22">
        <f t="shared" si="25"/>
        <v>4124602.8249854627</v>
      </c>
      <c r="CQ89" s="22">
        <f t="shared" si="25"/>
        <v>4376487.163753794</v>
      </c>
      <c r="CR89" s="22">
        <f t="shared" si="25"/>
        <v>4643753.764235283</v>
      </c>
      <c r="CS89" s="22">
        <f t="shared" si="25"/>
        <v>4927342.001924926</v>
      </c>
      <c r="CT89" s="22">
        <f t="shared" si="25"/>
        <v>5228248.618804979</v>
      </c>
      <c r="CU89" s="22">
        <f t="shared" si="25"/>
        <v>5547531.226644626</v>
      </c>
      <c r="CV89" s="22">
        <f t="shared" si="25"/>
        <v>5886312.02424178</v>
      </c>
    </row>
    <row r="90" spans="1:100" ht="15">
      <c r="A90" s="3" t="s">
        <v>81</v>
      </c>
      <c r="B90" s="3">
        <f>+#REF!/#REF!</f>
        <v>0.7417458526097472</v>
      </c>
      <c r="C90" s="13">
        <f>+$B$90*C89</f>
        <v>13898.776334620727</v>
      </c>
      <c r="D90" s="22">
        <f>+$B$90*D89</f>
        <v>14747.557231905597</v>
      </c>
      <c r="E90" s="22">
        <f>+$B$90*E89</f>
        <v>15648.172117611532</v>
      </c>
      <c r="F90" s="22">
        <f aca="true" t="shared" si="27" ref="F90:BQ90">+$B$90*F89</f>
        <v>16603.78642861892</v>
      </c>
      <c r="G90" s="22">
        <f t="shared" si="27"/>
        <v>17617.758911081644</v>
      </c>
      <c r="H90" s="22">
        <f t="shared" si="27"/>
        <v>18693.65342558276</v>
      </c>
      <c r="I90" s="22">
        <f t="shared" si="27"/>
        <v>19835.251473216318</v>
      </c>
      <c r="J90" s="22">
        <f t="shared" si="27"/>
        <v>21046.565486621297</v>
      </c>
      <c r="K90" s="22">
        <f t="shared" si="27"/>
        <v>22331.852932682403</v>
      </c>
      <c r="L90" s="22">
        <f t="shared" si="27"/>
        <v>23695.631276465152</v>
      </c>
      <c r="M90" s="22">
        <f t="shared" si="27"/>
        <v>25142.693858979783</v>
      </c>
      <c r="N90" s="22">
        <f t="shared" si="27"/>
        <v>26678.126744580353</v>
      </c>
      <c r="O90" s="22">
        <f t="shared" si="27"/>
        <v>28307.326597213443</v>
      </c>
      <c r="P90" s="22">
        <f t="shared" si="27"/>
        <v>30036.01964834702</v>
      </c>
      <c r="Q90" s="22">
        <f t="shared" si="27"/>
        <v>31870.281823247016</v>
      </c>
      <c r="R90" s="22">
        <f t="shared" si="27"/>
        <v>33816.560096340436</v>
      </c>
      <c r="S90" s="22">
        <f t="shared" si="27"/>
        <v>35881.69515072383</v>
      </c>
      <c r="T90" s="22">
        <f t="shared" si="27"/>
        <v>38072.94542145959</v>
      </c>
      <c r="U90" s="22">
        <f t="shared" si="27"/>
        <v>40398.012607166354</v>
      </c>
      <c r="V90" s="22">
        <f t="shared" si="27"/>
        <v>42865.06873957025</v>
      </c>
      <c r="W90" s="22">
        <f t="shared" si="27"/>
        <v>45482.784906159875</v>
      </c>
      <c r="X90" s="22">
        <f t="shared" si="27"/>
        <v>48260.36172689793</v>
      </c>
      <c r="Y90" s="22">
        <f t="shared" si="27"/>
        <v>51207.561692107425</v>
      </c>
      <c r="Z90" s="22">
        <f t="shared" si="27"/>
        <v>54334.743475192314</v>
      </c>
      <c r="AA90" s="22">
        <f t="shared" si="27"/>
        <v>57652.89834079297</v>
      </c>
      <c r="AB90" s="22">
        <f t="shared" si="27"/>
        <v>61173.68877634228</v>
      </c>
      <c r="AC90" s="22">
        <f t="shared" si="27"/>
        <v>64909.48948280253</v>
      </c>
      <c r="AD90" s="22">
        <f t="shared" si="27"/>
        <v>68873.43086865543</v>
      </c>
      <c r="AE90" s="22">
        <f t="shared" si="27"/>
        <v>73079.44520001563</v>
      </c>
      <c r="AF90" s="22">
        <f t="shared" si="27"/>
        <v>77542.31556907408</v>
      </c>
      <c r="AG90" s="22">
        <f t="shared" si="27"/>
        <v>82277.72785298298</v>
      </c>
      <c r="AH90" s="22">
        <f t="shared" si="27"/>
        <v>87302.32584580482</v>
      </c>
      <c r="AI90" s="22">
        <f t="shared" si="27"/>
        <v>92633.76975730082</v>
      </c>
      <c r="AJ90" s="22">
        <f t="shared" si="27"/>
        <v>98290.79828416699</v>
      </c>
      <c r="AK90" s="22">
        <f t="shared" si="27"/>
        <v>104293.29447188322</v>
      </c>
      <c r="AL90" s="22">
        <f t="shared" si="27"/>
        <v>110662.35559866304</v>
      </c>
      <c r="AM90" s="22">
        <f t="shared" si="27"/>
        <v>117420.36732712889</v>
      </c>
      <c r="AN90" s="22">
        <f t="shared" si="27"/>
        <v>124591.0823843375</v>
      </c>
      <c r="AO90" s="22">
        <f t="shared" si="27"/>
        <v>132199.704046696</v>
      </c>
      <c r="AP90" s="22">
        <f t="shared" si="27"/>
        <v>140272.97472319767</v>
      </c>
      <c r="AQ90" s="22">
        <f t="shared" si="27"/>
        <v>148839.26994832495</v>
      </c>
      <c r="AR90" s="22">
        <f t="shared" si="27"/>
        <v>157928.6981149817</v>
      </c>
      <c r="AS90" s="22">
        <f t="shared" si="27"/>
        <v>167573.206297991</v>
      </c>
      <c r="AT90" s="22">
        <f t="shared" si="27"/>
        <v>177806.69254010145</v>
      </c>
      <c r="AU90" s="22">
        <f t="shared" si="27"/>
        <v>188665.12499515977</v>
      </c>
      <c r="AV90" s="22">
        <f t="shared" si="27"/>
        <v>200186.66834720792</v>
      </c>
      <c r="AW90" s="22">
        <f t="shared" si="27"/>
        <v>212411.81794983646</v>
      </c>
      <c r="AX90" s="22">
        <f t="shared" si="27"/>
        <v>225383.54215726056</v>
      </c>
      <c r="AY90" s="22">
        <f t="shared" si="27"/>
        <v>239147.4333473768</v>
      </c>
      <c r="AZ90" s="22">
        <f t="shared" si="27"/>
        <v>253751.8681676094</v>
      </c>
      <c r="BA90" s="22">
        <f t="shared" si="27"/>
        <v>269248.1775667701</v>
      </c>
      <c r="BB90" s="22">
        <f t="shared" si="27"/>
        <v>285690.82721055084</v>
      </c>
      <c r="BC90" s="22">
        <f t="shared" si="27"/>
        <v>303137.6089147652</v>
      </c>
      <c r="BD90" s="22">
        <f t="shared" si="27"/>
        <v>321649.8437691787</v>
      </c>
      <c r="BE90" s="22">
        <f t="shared" si="27"/>
        <v>341292.59766585776</v>
      </c>
      <c r="BF90" s="22">
        <f t="shared" si="27"/>
        <v>362134.9099895646</v>
      </c>
      <c r="BG90" s="22">
        <f t="shared" si="27"/>
        <v>384250.0362739899</v>
      </c>
      <c r="BH90" s="22">
        <f t="shared" si="27"/>
        <v>407715.70567669714</v>
      </c>
      <c r="BI90" s="22">
        <f t="shared" si="27"/>
        <v>432614.3941777409</v>
      </c>
      <c r="BJ90" s="22">
        <f t="shared" si="27"/>
        <v>459033.6144621828</v>
      </c>
      <c r="BK90" s="22">
        <f t="shared" si="27"/>
        <v>487066.2235053702</v>
      </c>
      <c r="BL90" s="22">
        <f t="shared" si="27"/>
        <v>516810.74894206383</v>
      </c>
      <c r="BM90" s="22">
        <f t="shared" si="27"/>
        <v>548371.7353665195</v>
      </c>
      <c r="BN90" s="22">
        <f t="shared" si="27"/>
        <v>581860.1117806836</v>
      </c>
      <c r="BO90" s="22">
        <f t="shared" si="27"/>
        <v>617393.5814819902</v>
      </c>
      <c r="BP90" s="22">
        <f t="shared" si="27"/>
        <v>655097.0357611185</v>
      </c>
      <c r="BQ90" s="22">
        <f t="shared" si="27"/>
        <v>695102.9928637553</v>
      </c>
      <c r="BR90" s="22">
        <f aca="true" t="shared" si="28" ref="BR90:CV90">+$B$90*BR89</f>
        <v>737552.0637592038</v>
      </c>
      <c r="BS90" s="22">
        <f t="shared" si="28"/>
        <v>782593.4463528985</v>
      </c>
      <c r="BT90" s="22">
        <f t="shared" si="28"/>
        <v>830385.4498798621</v>
      </c>
      <c r="BU90" s="22">
        <f t="shared" si="28"/>
        <v>881096.0513222129</v>
      </c>
      <c r="BV90" s="22">
        <f t="shared" si="28"/>
        <v>934903.4858063963</v>
      </c>
      <c r="BW90" s="22">
        <f t="shared" si="28"/>
        <v>991996.8730552357</v>
      </c>
      <c r="BX90" s="22">
        <f t="shared" si="28"/>
        <v>1052576.8820966277</v>
      </c>
      <c r="BY90" s="22">
        <f t="shared" si="28"/>
        <v>1116856.436565166</v>
      </c>
      <c r="BZ90" s="22">
        <f t="shared" si="28"/>
        <v>1185061.4630756553</v>
      </c>
      <c r="CA90" s="22">
        <f t="shared" si="28"/>
        <v>1257431.6852988566</v>
      </c>
      <c r="CB90" s="22">
        <f t="shared" si="28"/>
        <v>1334221.466530451</v>
      </c>
      <c r="CC90" s="22">
        <f t="shared" si="28"/>
        <v>1415700.7037146324</v>
      </c>
      <c r="CD90" s="22">
        <f t="shared" si="28"/>
        <v>1502155.7760646055</v>
      </c>
      <c r="CE90" s="22">
        <f t="shared" si="28"/>
        <v>1593890.5516141509</v>
      </c>
      <c r="CF90" s="22">
        <f t="shared" si="28"/>
        <v>1691227.4552380375</v>
      </c>
      <c r="CG90" s="22">
        <f t="shared" si="28"/>
        <v>1794508.6018951053</v>
      </c>
      <c r="CH90" s="22">
        <f t="shared" si="28"/>
        <v>1904096.9990770873</v>
      </c>
      <c r="CI90" s="22">
        <f t="shared" si="28"/>
        <v>2020377.8226894762</v>
      </c>
      <c r="CJ90" s="22">
        <f t="shared" si="28"/>
        <v>2143759.770848844</v>
      </c>
      <c r="CK90" s="22">
        <f t="shared" si="28"/>
        <v>2274676.5003548693</v>
      </c>
      <c r="CL90" s="22">
        <f t="shared" si="28"/>
        <v>2413588.150885916</v>
      </c>
      <c r="CM90" s="22">
        <f t="shared" si="28"/>
        <v>2560982.96227533</v>
      </c>
      <c r="CN90" s="22">
        <f t="shared" si="28"/>
        <v>2717378.9905527816</v>
      </c>
      <c r="CO90" s="22">
        <f t="shared" si="28"/>
        <v>2883325.928782102</v>
      </c>
      <c r="CP90" s="22">
        <f t="shared" si="28"/>
        <v>3059407.039095414</v>
      </c>
      <c r="CQ90" s="22">
        <f t="shared" si="28"/>
        <v>3246241.202714172</v>
      </c>
      <c r="CR90" s="22">
        <f t="shared" si="28"/>
        <v>3444485.0951624233</v>
      </c>
      <c r="CS90" s="22">
        <f t="shared" si="28"/>
        <v>3654835.4943176233</v>
      </c>
      <c r="CT90" s="22">
        <f t="shared" si="28"/>
        <v>3878031.7294112328</v>
      </c>
      <c r="CU90" s="22">
        <f t="shared" si="28"/>
        <v>4114858.279586715</v>
      </c>
      <c r="CV90" s="22">
        <f t="shared" si="28"/>
        <v>4366147.531148226</v>
      </c>
    </row>
    <row r="91" spans="1:100" ht="15">
      <c r="A91" s="3" t="s">
        <v>82</v>
      </c>
      <c r="B91" s="3">
        <f>+#REF!/#REF!</f>
        <v>0.2582541473902527</v>
      </c>
      <c r="C91" s="13">
        <f>+$B$91*C89</f>
        <v>4839.146210843443</v>
      </c>
      <c r="D91" s="22">
        <f>+$B$91*D89</f>
        <v>5134.666821006889</v>
      </c>
      <c r="E91" s="22">
        <f>+$B$91*E89</f>
        <v>5448.234505432253</v>
      </c>
      <c r="F91" s="22">
        <f aca="true" t="shared" si="29" ref="F91:BQ91">+$B$91*F89</f>
        <v>5780.9513763858695</v>
      </c>
      <c r="G91" s="22">
        <f t="shared" si="29"/>
        <v>6133.986850752534</v>
      </c>
      <c r="H91" s="22">
        <f t="shared" si="29"/>
        <v>6508.581760244428</v>
      </c>
      <c r="I91" s="22">
        <f t="shared" si="29"/>
        <v>6906.052712615356</v>
      </c>
      <c r="J91" s="22">
        <f t="shared" si="29"/>
        <v>7327.7967192088845</v>
      </c>
      <c r="K91" s="22">
        <f t="shared" si="29"/>
        <v>7775.296105105072</v>
      </c>
      <c r="L91" s="22">
        <f t="shared" si="29"/>
        <v>8250.123719123707</v>
      </c>
      <c r="M91" s="22">
        <f t="shared" si="29"/>
        <v>8753.948461995942</v>
      </c>
      <c r="N91" s="22">
        <f t="shared" si="29"/>
        <v>9288.541152134458</v>
      </c>
      <c r="O91" s="22">
        <f t="shared" si="29"/>
        <v>9855.780749618869</v>
      </c>
      <c r="P91" s="22">
        <f t="shared" si="29"/>
        <v>10457.660960272155</v>
      </c>
      <c r="Q91" s="22">
        <f t="shared" si="29"/>
        <v>11096.297243039777</v>
      </c>
      <c r="R91" s="22">
        <f t="shared" si="29"/>
        <v>11773.934245300661</v>
      </c>
      <c r="S91" s="22">
        <f t="shared" si="29"/>
        <v>12492.953692243367</v>
      </c>
      <c r="T91" s="22">
        <f t="shared" si="29"/>
        <v>13255.882758036556</v>
      </c>
      <c r="U91" s="22">
        <f t="shared" si="29"/>
        <v>14065.4029482164</v>
      </c>
      <c r="V91" s="22">
        <f t="shared" si="29"/>
        <v>14924.359524510292</v>
      </c>
      <c r="W91" s="22">
        <f t="shared" si="29"/>
        <v>15835.77150522273</v>
      </c>
      <c r="X91" s="22">
        <f t="shared" si="29"/>
        <v>16802.8422763323</v>
      </c>
      <c r="Y91" s="22">
        <f t="shared" si="29"/>
        <v>17828.97085059507</v>
      </c>
      <c r="Z91" s="22">
        <f t="shared" si="29"/>
        <v>18917.763814227346</v>
      </c>
      <c r="AA91" s="22">
        <f t="shared" si="29"/>
        <v>20073.048003157444</v>
      </c>
      <c r="AB91" s="22">
        <f t="shared" si="29"/>
        <v>21298.88395340027</v>
      </c>
      <c r="AC91" s="22">
        <f t="shared" si="29"/>
        <v>22599.580172829483</v>
      </c>
      <c r="AD91" s="22">
        <f t="shared" si="29"/>
        <v>23979.70828450896</v>
      </c>
      <c r="AE91" s="22">
        <f t="shared" si="29"/>
        <v>25444.119094808568</v>
      </c>
      <c r="AF91" s="22">
        <f t="shared" si="29"/>
        <v>26997.95964277966</v>
      </c>
      <c r="AG91" s="22">
        <f t="shared" si="29"/>
        <v>28646.691290714658</v>
      </c>
      <c r="AH91" s="22">
        <f t="shared" si="29"/>
        <v>30396.10891947449</v>
      </c>
      <c r="AI91" s="22">
        <f t="shared" si="29"/>
        <v>32252.361296050647</v>
      </c>
      <c r="AJ91" s="22">
        <f t="shared" si="29"/>
        <v>34221.97268494884</v>
      </c>
      <c r="AK91" s="22">
        <f t="shared" si="29"/>
        <v>36311.86577935281</v>
      </c>
      <c r="AL91" s="22">
        <f t="shared" si="29"/>
        <v>38529.386032665665</v>
      </c>
      <c r="AM91" s="22">
        <f t="shared" si="29"/>
        <v>40882.32747594802</v>
      </c>
      <c r="AN91" s="22">
        <f t="shared" si="29"/>
        <v>43378.96011199482</v>
      </c>
      <c r="AO91" s="22">
        <f t="shared" si="29"/>
        <v>46028.0589823342</v>
      </c>
      <c r="AP91" s="22">
        <f t="shared" si="29"/>
        <v>48838.93500931162</v>
      </c>
      <c r="AQ91" s="22">
        <f t="shared" si="29"/>
        <v>51821.46772166152</v>
      </c>
      <c r="AR91" s="22">
        <f t="shared" si="29"/>
        <v>54986.13997858874</v>
      </c>
      <c r="AS91" s="22">
        <f t="shared" si="29"/>
        <v>58344.07481440618</v>
      </c>
      <c r="AT91" s="22">
        <f t="shared" si="29"/>
        <v>61907.07453322845</v>
      </c>
      <c r="AU91" s="22">
        <f t="shared" si="29"/>
        <v>65687.66219112954</v>
      </c>
      <c r="AV91" s="22">
        <f t="shared" si="29"/>
        <v>69699.12561156409</v>
      </c>
      <c r="AW91" s="22">
        <f t="shared" si="29"/>
        <v>73955.56408875529</v>
      </c>
      <c r="AX91" s="22">
        <f t="shared" si="29"/>
        <v>78471.93794320046</v>
      </c>
      <c r="AY91" s="22">
        <f t="shared" si="29"/>
        <v>83264.1211034693</v>
      </c>
      <c r="AZ91" s="22">
        <f t="shared" si="29"/>
        <v>88348.9568991068</v>
      </c>
      <c r="BA91" s="22">
        <f t="shared" si="29"/>
        <v>93744.31726073913</v>
      </c>
      <c r="BB91" s="22">
        <f t="shared" si="29"/>
        <v>99469.16553545589</v>
      </c>
      <c r="BC91" s="22">
        <f t="shared" si="29"/>
        <v>105543.62313824927</v>
      </c>
      <c r="BD91" s="22">
        <f t="shared" si="29"/>
        <v>111989.04027377322</v>
      </c>
      <c r="BE91" s="22">
        <f t="shared" si="29"/>
        <v>118828.07097699221</v>
      </c>
      <c r="BF91" s="22">
        <f t="shared" si="29"/>
        <v>126084.7527364684</v>
      </c>
      <c r="BG91" s="22">
        <f t="shared" si="29"/>
        <v>133784.5909801436</v>
      </c>
      <c r="BH91" s="22">
        <f t="shared" si="29"/>
        <v>141954.64872056228</v>
      </c>
      <c r="BI91" s="22">
        <f t="shared" si="29"/>
        <v>150623.6416746161</v>
      </c>
      <c r="BJ91" s="22">
        <f t="shared" si="29"/>
        <v>159822.0391921328</v>
      </c>
      <c r="BK91" s="22">
        <f t="shared" si="29"/>
        <v>169582.17134804738</v>
      </c>
      <c r="BL91" s="22">
        <f t="shared" si="29"/>
        <v>179938.34257455845</v>
      </c>
      <c r="BM91" s="22">
        <f t="shared" si="29"/>
        <v>190926.9522326585</v>
      </c>
      <c r="BN91" s="22">
        <f t="shared" si="29"/>
        <v>202586.62254681668</v>
      </c>
      <c r="BO91" s="22">
        <f t="shared" si="29"/>
        <v>214958.3343524726</v>
      </c>
      <c r="BP91" s="22">
        <f t="shared" si="29"/>
        <v>228085.57113346015</v>
      </c>
      <c r="BQ91" s="22">
        <f t="shared" si="29"/>
        <v>242014.47185561663</v>
      </c>
      <c r="BR91" s="22">
        <f aca="true" t="shared" si="30" ref="BR91:CV91">+$B$91*BR89</f>
        <v>256793.99313374932</v>
      </c>
      <c r="BS91" s="22">
        <f t="shared" si="30"/>
        <v>272476.08130193595</v>
      </c>
      <c r="BT91" s="22">
        <f t="shared" si="30"/>
        <v>289115.8549919435</v>
      </c>
      <c r="BU91" s="22">
        <f t="shared" si="30"/>
        <v>306771.7988614828</v>
      </c>
      <c r="BV91" s="22">
        <f t="shared" si="30"/>
        <v>325505.969153205</v>
      </c>
      <c r="BW91" s="22">
        <f t="shared" si="30"/>
        <v>345384.2118069298</v>
      </c>
      <c r="BX91" s="22">
        <f t="shared" si="30"/>
        <v>366476.3938917142</v>
      </c>
      <c r="BY91" s="22">
        <f t="shared" si="30"/>
        <v>388856.6491711888</v>
      </c>
      <c r="BZ91" s="22">
        <f t="shared" si="30"/>
        <v>412603.6386652619</v>
      </c>
      <c r="CA91" s="22">
        <f t="shared" si="30"/>
        <v>437800.8271240011</v>
      </c>
      <c r="CB91" s="22">
        <f t="shared" si="30"/>
        <v>464536.77638542996</v>
      </c>
      <c r="CC91" s="22">
        <f t="shared" si="30"/>
        <v>492905.4566483177</v>
      </c>
      <c r="CD91" s="22">
        <f t="shared" si="30"/>
        <v>523006.57675400964</v>
      </c>
      <c r="CE91" s="22">
        <f t="shared" si="30"/>
        <v>554945.934638156</v>
      </c>
      <c r="CF91" s="22">
        <f t="shared" si="30"/>
        <v>588835.7891840899</v>
      </c>
      <c r="CG91" s="22">
        <f t="shared" si="30"/>
        <v>624795.2547848258</v>
      </c>
      <c r="CH91" s="22">
        <f t="shared" si="30"/>
        <v>662950.7200004667</v>
      </c>
      <c r="CI91" s="22">
        <f t="shared" si="30"/>
        <v>703436.2917824952</v>
      </c>
      <c r="CJ91" s="22">
        <f t="shared" si="30"/>
        <v>746394.2668262874</v>
      </c>
      <c r="CK91" s="22">
        <f t="shared" si="30"/>
        <v>791975.6317085352</v>
      </c>
      <c r="CL91" s="22">
        <f t="shared" si="30"/>
        <v>840340.5935674359</v>
      </c>
      <c r="CM91" s="22">
        <f t="shared" si="30"/>
        <v>891659.1431908573</v>
      </c>
      <c r="CN91" s="22">
        <f t="shared" si="30"/>
        <v>946111.6524915938</v>
      </c>
      <c r="CO91" s="22">
        <f t="shared" si="30"/>
        <v>1003889.50846969</v>
      </c>
      <c r="CP91" s="22">
        <f t="shared" si="30"/>
        <v>1065195.7858900484</v>
      </c>
      <c r="CQ91" s="22">
        <f t="shared" si="30"/>
        <v>1130245.9610396212</v>
      </c>
      <c r="CR91" s="22">
        <f t="shared" si="30"/>
        <v>1199268.6690728597</v>
      </c>
      <c r="CS91" s="22">
        <f t="shared" si="30"/>
        <v>1272506.5076073029</v>
      </c>
      <c r="CT91" s="22">
        <f t="shared" si="30"/>
        <v>1350216.8893937462</v>
      </c>
      <c r="CU91" s="22">
        <f t="shared" si="30"/>
        <v>1432672.9470579107</v>
      </c>
      <c r="CV91" s="22">
        <f t="shared" si="30"/>
        <v>1520164.4930935535</v>
      </c>
    </row>
    <row r="92" spans="1:100" ht="15">
      <c r="A92" s="24" t="s">
        <v>60</v>
      </c>
      <c r="C92" s="13">
        <f>+C63</f>
        <v>2389.503467751753</v>
      </c>
      <c r="D92" s="13">
        <f>+D63</f>
        <v>2524.5910594217635</v>
      </c>
      <c r="E92" s="13">
        <f>+E63</f>
        <v>2667.3156592273485</v>
      </c>
      <c r="F92" s="13">
        <f aca="true" t="shared" si="31" ref="F92:BQ92">+F63</f>
        <v>2818.1090158771926</v>
      </c>
      <c r="G92" s="13">
        <f t="shared" si="31"/>
        <v>2977.42728645354</v>
      </c>
      <c r="H92" s="13">
        <f t="shared" si="31"/>
        <v>3145.752416309083</v>
      </c>
      <c r="I92" s="13">
        <f t="shared" si="31"/>
        <v>3323.5935969745965</v>
      </c>
      <c r="J92" s="13">
        <f t="shared" si="31"/>
        <v>3511.488806487559</v>
      </c>
      <c r="K92" s="13">
        <f t="shared" si="31"/>
        <v>3710.0064368013254</v>
      </c>
      <c r="L92" s="13">
        <f t="shared" si="31"/>
        <v>3919.7470131978425</v>
      </c>
      <c r="M92" s="13">
        <f t="shared" si="31"/>
        <v>4141.345010905216</v>
      </c>
      <c r="N92" s="13">
        <f t="shared" si="31"/>
        <v>4375.470774415479</v>
      </c>
      <c r="O92" s="13">
        <f t="shared" si="31"/>
        <v>4622.832545308591</v>
      </c>
      <c r="P92" s="13">
        <f t="shared" si="31"/>
        <v>4884.178604716931</v>
      </c>
      <c r="Q92" s="13">
        <f t="shared" si="31"/>
        <v>5160.299536911347</v>
      </c>
      <c r="R92" s="13">
        <f t="shared" si="31"/>
        <v>5452.030620856209</v>
      </c>
      <c r="S92" s="13">
        <f t="shared" si="31"/>
        <v>5760.254356968038</v>
      </c>
      <c r="T92" s="13">
        <f t="shared" si="31"/>
        <v>6085.90313672128</v>
      </c>
      <c r="U92" s="13">
        <f t="shared" si="31"/>
        <v>6429.962063176897</v>
      </c>
      <c r="V92" s="13">
        <f t="shared" si="31"/>
        <v>6793.471930966024</v>
      </c>
      <c r="W92" s="13">
        <f t="shared" si="31"/>
        <v>7177.532374743275</v>
      </c>
      <c r="X92" s="13">
        <f t="shared" si="31"/>
        <v>7583.305195633918</v>
      </c>
      <c r="Y92" s="13">
        <f t="shared" si="31"/>
        <v>8012.017875737587</v>
      </c>
      <c r="Z92" s="13">
        <f t="shared" si="31"/>
        <v>8464.967291320067</v>
      </c>
      <c r="AA92" s="13">
        <f t="shared" si="31"/>
        <v>8943.523635925732</v>
      </c>
      <c r="AB92" s="13">
        <f t="shared" si="31"/>
        <v>9449.13456527825</v>
      </c>
      <c r="AC92" s="13">
        <f t="shared" si="31"/>
        <v>9983.32957650805</v>
      </c>
      <c r="AD92" s="13">
        <f t="shared" si="31"/>
        <v>10547.724634953962</v>
      </c>
      <c r="AE92" s="13">
        <f t="shared" si="31"/>
        <v>11144.027062535291</v>
      </c>
      <c r="AF92" s="13">
        <f t="shared" si="31"/>
        <v>11774.040702481896</v>
      </c>
      <c r="AG92" s="13">
        <f t="shared" si="31"/>
        <v>12439.671376045833</v>
      </c>
      <c r="AH92" s="13">
        <f t="shared" si="31"/>
        <v>13142.932647701366</v>
      </c>
      <c r="AI92" s="13">
        <f t="shared" si="31"/>
        <v>13885.951916273354</v>
      </c>
      <c r="AJ92" s="13">
        <f t="shared" si="31"/>
        <v>14670.976850419973</v>
      </c>
      <c r="AK92" s="13">
        <f t="shared" si="31"/>
        <v>15500.382187937405</v>
      </c>
      <c r="AL92" s="13">
        <f t="shared" si="31"/>
        <v>16376.676919454712</v>
      </c>
      <c r="AM92" s="13">
        <f t="shared" si="31"/>
        <v>17302.511878249938</v>
      </c>
      <c r="AN92" s="13">
        <f t="shared" si="31"/>
        <v>18280.68775914695</v>
      </c>
      <c r="AO92" s="13">
        <f t="shared" si="31"/>
        <v>19314.163590750624</v>
      </c>
      <c r="AP92" s="13">
        <f t="shared" si="31"/>
        <v>20406.065686649225</v>
      </c>
      <c r="AQ92" s="13">
        <f t="shared" si="31"/>
        <v>21559.69710266183</v>
      </c>
      <c r="AR92" s="13">
        <f t="shared" si="31"/>
        <v>22778.54762873944</v>
      </c>
      <c r="AS92" s="13">
        <f t="shared" si="31"/>
        <v>24066.30434574569</v>
      </c>
      <c r="AT92" s="13">
        <f t="shared" si="31"/>
        <v>25426.862779051993</v>
      </c>
      <c r="AU92" s="13">
        <f t="shared" si="31"/>
        <v>26864.338682687227</v>
      </c>
      <c r="AV92" s="13">
        <f t="shared" si="31"/>
        <v>28383.080489689597</v>
      </c>
      <c r="AW92" s="13">
        <f t="shared" si="31"/>
        <v>29987.68246632359</v>
      </c>
      <c r="AX92" s="13">
        <f t="shared" si="31"/>
        <v>31682.998609954113</v>
      </c>
      <c r="AY92" s="13">
        <f t="shared" si="31"/>
        <v>33474.15733261961</v>
      </c>
      <c r="AZ92" s="13">
        <f t="shared" si="31"/>
        <v>35366.57697472259</v>
      </c>
      <c r="BA92" s="13">
        <f t="shared" si="31"/>
        <v>37365.98219576732</v>
      </c>
      <c r="BB92" s="13">
        <f t="shared" si="31"/>
        <v>39478.42129172728</v>
      </c>
      <c r="BC92" s="13">
        <f t="shared" si="31"/>
        <v>41710.28449142847</v>
      </c>
      <c r="BD92" s="13">
        <f t="shared" si="31"/>
        <v>44068.32328729577</v>
      </c>
      <c r="BE92" s="13">
        <f t="shared" si="31"/>
        <v>46559.67085893892</v>
      </c>
      <c r="BF92" s="13">
        <f t="shared" si="31"/>
        <v>49191.863651360465</v>
      </c>
      <c r="BG92" s="13">
        <f t="shared" si="31"/>
        <v>51972.86417306057</v>
      </c>
      <c r="BH92" s="13">
        <f t="shared" si="31"/>
        <v>54911.085083004335</v>
      </c>
      <c r="BI92" s="13">
        <f t="shared" si="31"/>
        <v>58015.41463931563</v>
      </c>
      <c r="BJ92" s="13">
        <f t="shared" si="31"/>
        <v>61295.24358668105</v>
      </c>
      <c r="BK92" s="13">
        <f t="shared" si="31"/>
        <v>64760.49356379958</v>
      </c>
      <c r="BL92" s="13">
        <f t="shared" si="31"/>
        <v>68421.64711681203</v>
      </c>
      <c r="BM92" s="13">
        <f t="shared" si="31"/>
        <v>72289.77940950211</v>
      </c>
      <c r="BN92" s="13">
        <f t="shared" si="31"/>
        <v>76376.59172619405</v>
      </c>
      <c r="BO92" s="13">
        <f t="shared" si="31"/>
        <v>80694.44686869478</v>
      </c>
      <c r="BP92" s="13">
        <f t="shared" si="31"/>
        <v>85256.40655435786</v>
      </c>
      <c r="BQ92" s="13">
        <f t="shared" si="31"/>
        <v>90076.27092840029</v>
      </c>
      <c r="BR92" s="13">
        <f aca="true" t="shared" si="32" ref="BR92:CV92">+BR63</f>
        <v>95168.62030999875</v>
      </c>
      <c r="BS92" s="13">
        <f t="shared" si="32"/>
        <v>100548.85929844914</v>
      </c>
      <c r="BT92" s="13">
        <f t="shared" si="32"/>
        <v>106233.26337281284</v>
      </c>
      <c r="BU92" s="13">
        <f t="shared" si="32"/>
        <v>112239.0281260156</v>
      </c>
      <c r="BV92" s="13">
        <f t="shared" si="32"/>
        <v>118584.32128233474</v>
      </c>
      <c r="BW92" s="13">
        <f t="shared" si="32"/>
        <v>125288.33765562993</v>
      </c>
      <c r="BX92" s="13">
        <f t="shared" si="32"/>
        <v>132371.3572145689</v>
      </c>
      <c r="BY92" s="13">
        <f t="shared" si="32"/>
        <v>139854.80643049805</v>
      </c>
      <c r="BZ92" s="13">
        <f t="shared" si="32"/>
        <v>147761.32309353823</v>
      </c>
      <c r="CA92" s="13">
        <f t="shared" si="32"/>
        <v>156114.82479297757</v>
      </c>
      <c r="CB92" s="13">
        <f t="shared" si="32"/>
        <v>164940.58126911757</v>
      </c>
      <c r="CC92" s="13">
        <f t="shared" si="32"/>
        <v>174265.29085544054</v>
      </c>
      <c r="CD92" s="13">
        <f t="shared" si="32"/>
        <v>184117.16124233932</v>
      </c>
      <c r="CE92" s="13">
        <f t="shared" si="32"/>
        <v>194525.99480672344</v>
      </c>
      <c r="CF92" s="13">
        <f t="shared" si="32"/>
        <v>205523.27876562806</v>
      </c>
      <c r="CG92" s="13">
        <f t="shared" si="32"/>
        <v>217142.2804265444</v>
      </c>
      <c r="CH92" s="13">
        <f t="shared" si="32"/>
        <v>229418.14782260856</v>
      </c>
      <c r="CI92" s="13">
        <f t="shared" si="32"/>
        <v>242388.01603707497</v>
      </c>
      <c r="CJ92" s="13">
        <f t="shared" si="32"/>
        <v>256091.11953871098</v>
      </c>
      <c r="CK92" s="13">
        <f t="shared" si="32"/>
        <v>270568.9108679326</v>
      </c>
      <c r="CL92" s="13">
        <f t="shared" si="32"/>
        <v>285865.1860327126</v>
      </c>
      <c r="CM92" s="13">
        <f t="shared" si="32"/>
        <v>302026.2169935895</v>
      </c>
      <c r="CN92" s="13">
        <f t="shared" si="32"/>
        <v>319100.89163855085</v>
      </c>
      <c r="CO92" s="13">
        <f t="shared" si="32"/>
        <v>337140.8616712218</v>
      </c>
      <c r="CP92" s="13">
        <f t="shared" si="32"/>
        <v>356200.69885972724</v>
      </c>
      <c r="CQ92" s="13">
        <f t="shared" si="32"/>
        <v>376338.0601188884</v>
      </c>
      <c r="CR92" s="13">
        <f t="shared" si="32"/>
        <v>397613.8619251346</v>
      </c>
      <c r="CS92" s="13">
        <f t="shared" si="32"/>
        <v>420092.4645917447</v>
      </c>
      <c r="CT92" s="13">
        <f t="shared" si="32"/>
        <v>443841.8669618583</v>
      </c>
      <c r="CU92" s="13">
        <f t="shared" si="32"/>
        <v>468933.9121082133</v>
      </c>
      <c r="CV92" s="13">
        <f t="shared" si="32"/>
        <v>495444.504661861</v>
      </c>
    </row>
    <row r="93" spans="1:3" ht="15">
      <c r="A93" s="24" t="s">
        <v>62</v>
      </c>
      <c r="C93" s="13"/>
    </row>
    <row r="94" spans="1:100" ht="15">
      <c r="A94" s="24" t="s">
        <v>64</v>
      </c>
      <c r="C94" s="13">
        <f>+C65</f>
        <v>14141.921494082027</v>
      </c>
      <c r="D94" s="13">
        <f>+D65</f>
        <v>15217.856558753658</v>
      </c>
      <c r="E94" s="13">
        <f>+E65</f>
        <v>16375.650108064336</v>
      </c>
      <c r="F94" s="13">
        <f aca="true" t="shared" si="33" ref="F94:BQ94">+F65</f>
        <v>17621.530037848508</v>
      </c>
      <c r="G94" s="13">
        <f t="shared" si="33"/>
        <v>18962.198070040573</v>
      </c>
      <c r="H94" s="13">
        <f t="shared" si="33"/>
        <v>20404.86580195685</v>
      </c>
      <c r="I94" s="13">
        <f t="shared" si="33"/>
        <v>21957.29349825198</v>
      </c>
      <c r="J94" s="13">
        <f t="shared" si="33"/>
        <v>23627.831834215867</v>
      </c>
      <c r="K94" s="13">
        <f t="shared" si="33"/>
        <v>25425.466814952804</v>
      </c>
      <c r="L94" s="13">
        <f t="shared" si="33"/>
        <v>27359.868112067936</v>
      </c>
      <c r="M94" s="13">
        <f t="shared" si="33"/>
        <v>29441.441077869207</v>
      </c>
      <c r="N94" s="13">
        <f t="shared" si="33"/>
        <v>31681.382716874847</v>
      </c>
      <c r="O94" s="13">
        <f t="shared" si="33"/>
        <v>34091.74191570308</v>
      </c>
      <c r="P94" s="13">
        <f t="shared" si="33"/>
        <v>36685.484255327174</v>
      </c>
      <c r="Q94" s="13">
        <f t="shared" si="33"/>
        <v>39476.56175432779</v>
      </c>
      <c r="R94" s="13">
        <f t="shared" si="33"/>
        <v>42479.987918299244</v>
      </c>
      <c r="S94" s="13">
        <f t="shared" si="33"/>
        <v>45711.91849910835</v>
      </c>
      <c r="T94" s="13">
        <f t="shared" si="33"/>
        <v>49189.738398418645</v>
      </c>
      <c r="U94" s="13">
        <f t="shared" si="33"/>
        <v>52932.15518294334</v>
      </c>
      <c r="V94" s="13">
        <f t="shared" si="33"/>
        <v>56959.29971445565</v>
      </c>
      <c r="W94" s="13">
        <f t="shared" si="33"/>
        <v>61292.834435856086</v>
      </c>
      <c r="X94" s="13">
        <f t="shared" si="33"/>
        <v>65956.06989577907</v>
      </c>
      <c r="Y94" s="13">
        <f t="shared" si="33"/>
        <v>70974.09013853733</v>
      </c>
      <c r="Z94" s="13">
        <f t="shared" si="33"/>
        <v>76373.88763388993</v>
      </c>
      <c r="AA94" s="13">
        <f t="shared" si="33"/>
        <v>82184.50847243582</v>
      </c>
      <c r="AB94" s="13">
        <f t="shared" si="33"/>
        <v>88437.20860765433</v>
      </c>
      <c r="AC94" s="13">
        <f t="shared" si="33"/>
        <v>95165.62198503544</v>
      </c>
      <c r="AD94" s="13">
        <f t="shared" si="33"/>
        <v>102405.94146268442</v>
      </c>
      <c r="AE94" s="13">
        <f t="shared" si="33"/>
        <v>110197.1134965923</v>
      </c>
      <c r="AF94" s="13">
        <f t="shared" si="33"/>
        <v>118581.04763780492</v>
      </c>
      <c r="AG94" s="13">
        <f t="shared" si="33"/>
        <v>127602.84196839867</v>
      </c>
      <c r="AH94" s="13">
        <f t="shared" si="33"/>
        <v>137311.02568890693</v>
      </c>
      <c r="AI94" s="13">
        <f t="shared" si="33"/>
        <v>147757.8201621011</v>
      </c>
      <c r="AJ94" s="13">
        <f t="shared" si="33"/>
        <v>158999.41981730895</v>
      </c>
      <c r="AK94" s="13">
        <f t="shared" si="33"/>
        <v>171096.2944262846</v>
      </c>
      <c r="AL94" s="13">
        <f t="shared" si="33"/>
        <v>184113.5143766044</v>
      </c>
      <c r="AM94" s="13">
        <f t="shared" si="33"/>
        <v>198121.10069226945</v>
      </c>
      <c r="AN94" s="13">
        <f t="shared" si="33"/>
        <v>213194.4016843132</v>
      </c>
      <c r="AO94" s="13">
        <f t="shared" si="33"/>
        <v>229414.49825745786</v>
      </c>
      <c r="AP94" s="13">
        <f t="shared" si="33"/>
        <v>246868.6400530081</v>
      </c>
      <c r="AQ94" s="13">
        <f t="shared" si="33"/>
        <v>265650.71477404103</v>
      </c>
      <c r="AR94" s="13">
        <f t="shared" si="33"/>
        <v>285861.7532174436</v>
      </c>
      <c r="AS94" s="13">
        <f t="shared" si="33"/>
        <v>307610.47272941825</v>
      </c>
      <c r="AT94" s="13">
        <f t="shared" si="33"/>
        <v>331013.86200776335</v>
      </c>
      <c r="AU94" s="13">
        <f t="shared" si="33"/>
        <v>356197.81039664155</v>
      </c>
      <c r="AV94" s="13">
        <f t="shared" si="33"/>
        <v>383297.7850588811</v>
      </c>
      <c r="AW94" s="13">
        <f t="shared" si="33"/>
        <v>412459.5596683921</v>
      </c>
      <c r="AX94" s="13">
        <f t="shared" si="33"/>
        <v>443839.998542413</v>
      </c>
      <c r="AY94" s="13">
        <f t="shared" si="33"/>
        <v>477607.900431518</v>
      </c>
      <c r="AZ94" s="13">
        <f t="shared" si="33"/>
        <v>513944.90650622343</v>
      </c>
      <c r="BA94" s="13">
        <f t="shared" si="33"/>
        <v>553046.4774243501</v>
      </c>
      <c r="BB94" s="13">
        <f t="shared" si="33"/>
        <v>595122.9447348915</v>
      </c>
      <c r="BC94" s="13">
        <f t="shared" si="33"/>
        <v>640400.642274003</v>
      </c>
      <c r="BD94" s="13">
        <f t="shared" si="33"/>
        <v>689123.1236390121</v>
      </c>
      <c r="BE94" s="13">
        <f t="shared" si="33"/>
        <v>741552.4722893728</v>
      </c>
      <c r="BF94" s="13">
        <f t="shared" si="33"/>
        <v>797970.7113217388</v>
      </c>
      <c r="BG94" s="13">
        <f t="shared" si="33"/>
        <v>858681.3205024858</v>
      </c>
      <c r="BH94" s="13">
        <f t="shared" si="33"/>
        <v>924010.8687179657</v>
      </c>
      <c r="BI94" s="13">
        <f t="shared" si="33"/>
        <v>994310.7706236145</v>
      </c>
      <c r="BJ94" s="13">
        <f t="shared" si="33"/>
        <v>1069959.1769411226</v>
      </c>
      <c r="BK94" s="13">
        <f t="shared" si="33"/>
        <v>1151363.0085717745</v>
      </c>
      <c r="BL94" s="13">
        <f t="shared" si="33"/>
        <v>1238960.145467676</v>
      </c>
      <c r="BM94" s="13">
        <f t="shared" si="33"/>
        <v>1333221.7820350388</v>
      </c>
      <c r="BN94" s="13">
        <f t="shared" si="33"/>
        <v>1434654.9617394921</v>
      </c>
      <c r="BO94" s="13">
        <f t="shared" si="33"/>
        <v>1543805.304547335</v>
      </c>
      <c r="BP94" s="13">
        <f t="shared" si="33"/>
        <v>1661259.9418739271</v>
      </c>
      <c r="BQ94" s="13">
        <f t="shared" si="33"/>
        <v>1787650.674826623</v>
      </c>
      <c r="BR94" s="13">
        <f aca="true" t="shared" si="34" ref="BR94:CV94">+BR65</f>
        <v>1923657.3727307762</v>
      </c>
      <c r="BS94" s="13">
        <f t="shared" si="34"/>
        <v>2070011.6302198498</v>
      </c>
      <c r="BT94" s="13">
        <f t="shared" si="34"/>
        <v>2227500.702561514</v>
      </c>
      <c r="BU94" s="13">
        <f t="shared" si="34"/>
        <v>2396971.7403882723</v>
      </c>
      <c r="BV94" s="13">
        <f t="shared" si="34"/>
        <v>2579336.346611688</v>
      </c>
      <c r="BW94" s="13">
        <f t="shared" si="34"/>
        <v>2775575.4800323388</v>
      </c>
      <c r="BX94" s="13">
        <f t="shared" si="34"/>
        <v>2986744.7320225495</v>
      </c>
      <c r="BY94" s="13">
        <f t="shared" si="34"/>
        <v>3213980.0046657403</v>
      </c>
      <c r="BZ94" s="13">
        <f t="shared" si="34"/>
        <v>3458503.620895716</v>
      </c>
      <c r="CA94" s="13">
        <f t="shared" si="34"/>
        <v>3721630.8995029884</v>
      </c>
      <c r="CB94" s="13">
        <f t="shared" si="34"/>
        <v>4004777.2303758007</v>
      </c>
      <c r="CC94" s="13">
        <f t="shared" si="34"/>
        <v>4309465.6880343305</v>
      </c>
      <c r="CD94" s="13">
        <f t="shared" si="34"/>
        <v>4637335.224412093</v>
      </c>
      <c r="CE94" s="13">
        <f t="shared" si="34"/>
        <v>4990149.484954396</v>
      </c>
      <c r="CF94" s="13">
        <f t="shared" si="34"/>
        <v>5369806.295456584</v>
      </c>
      <c r="CG94" s="13">
        <f t="shared" si="34"/>
        <v>5778347.87067279</v>
      </c>
      <c r="CH94" s="13">
        <f t="shared" si="34"/>
        <v>6217971.799608415</v>
      </c>
      <c r="CI94" s="13">
        <f t="shared" si="34"/>
        <v>6691042.866587373</v>
      </c>
      <c r="CJ94" s="13">
        <f t="shared" si="34"/>
        <v>7200105.771680925</v>
      </c>
      <c r="CK94" s="13">
        <f t="shared" si="34"/>
        <v>7747898.818922625</v>
      </c>
      <c r="CL94" s="13">
        <f t="shared" si="34"/>
        <v>8337368.645939782</v>
      </c>
      <c r="CM94" s="13">
        <f t="shared" si="34"/>
        <v>8971686.074233688</v>
      </c>
      <c r="CN94" s="13">
        <f t="shared" si="34"/>
        <v>9654263.165368982</v>
      </c>
      <c r="CO94" s="13">
        <f t="shared" si="34"/>
        <v>10388771.57481921</v>
      </c>
      <c r="CP94" s="13">
        <f t="shared" si="34"/>
        <v>11179162.302195925</v>
      </c>
      <c r="CQ94" s="13">
        <f t="shared" si="34"/>
        <v>12029686.94409987</v>
      </c>
      <c r="CR94" s="13">
        <f t="shared" si="34"/>
        <v>12944920.56391567</v>
      </c>
      <c r="CS94" s="13">
        <f t="shared" si="34"/>
        <v>13929786.30156908</v>
      </c>
      <c r="CT94" s="13">
        <f t="shared" si="34"/>
        <v>14989581.855625333</v>
      </c>
      <c r="CU94" s="13">
        <f t="shared" si="34"/>
        <v>16130007.98017863</v>
      </c>
      <c r="CV94" s="13">
        <f t="shared" si="34"/>
        <v>17357199.149820596</v>
      </c>
    </row>
    <row r="95" spans="1:100" ht="15">
      <c r="A95" s="3" t="s">
        <v>81</v>
      </c>
      <c r="B95" s="3">
        <f>+#REF!/#REF!</f>
        <v>0.3708263142633205</v>
      </c>
      <c r="C95" s="13">
        <f>+$B$95*C94</f>
        <v>5244.196624251669</v>
      </c>
      <c r="D95" s="22">
        <f>+$B$95*D94</f>
        <v>5643.181658670517</v>
      </c>
      <c r="E95" s="22">
        <f>+$B$95*E94</f>
        <v>6072.521973239244</v>
      </c>
      <c r="F95" s="22">
        <f aca="true" t="shared" si="35" ref="F95:BQ95">+$B$95*F94</f>
        <v>6534.527035615753</v>
      </c>
      <c r="G95" s="22">
        <f t="shared" si="35"/>
        <v>7031.682020644195</v>
      </c>
      <c r="H95" s="22">
        <f t="shared" si="35"/>
        <v>7566.661178377332</v>
      </c>
      <c r="I95" s="22">
        <f t="shared" si="35"/>
        <v>8142.342219154753</v>
      </c>
      <c r="J95" s="22">
        <f t="shared" si="35"/>
        <v>8761.821793115821</v>
      </c>
      <c r="K95" s="22">
        <f t="shared" si="35"/>
        <v>9428.432147413316</v>
      </c>
      <c r="L95" s="22">
        <f t="shared" si="35"/>
        <v>10145.759050728706</v>
      </c>
      <c r="M95" s="22">
        <f t="shared" si="35"/>
        <v>10917.661081506962</v>
      </c>
      <c r="N95" s="22">
        <f t="shared" si="35"/>
        <v>11748.290383664364</v>
      </c>
      <c r="O95" s="22">
        <f t="shared" si="35"/>
        <v>12642.115001416529</v>
      </c>
      <c r="P95" s="22">
        <f t="shared" si="35"/>
        <v>13603.942913368051</v>
      </c>
      <c r="Q95" s="22">
        <f t="shared" si="35"/>
        <v>14638.947895145737</v>
      </c>
      <c r="R95" s="22">
        <f t="shared" si="35"/>
        <v>15752.697349693295</v>
      </c>
      <c r="S95" s="22">
        <f t="shared" si="35"/>
        <v>16951.18225492965</v>
      </c>
      <c r="T95" s="22">
        <f t="shared" si="35"/>
        <v>18240.849389862517</v>
      </c>
      <c r="U95" s="22">
        <f t="shared" si="35"/>
        <v>19628.636012504998</v>
      </c>
      <c r="V95" s="22">
        <f t="shared" si="35"/>
        <v>21122.007176131392</v>
      </c>
      <c r="W95" s="22">
        <f t="shared" si="35"/>
        <v>22728.995884600445</v>
      </c>
      <c r="X95" s="22">
        <f t="shared" si="35"/>
        <v>24458.246302745705</v>
      </c>
      <c r="Y95" s="22">
        <f t="shared" si="35"/>
        <v>26319.060254266482</v>
      </c>
      <c r="Z95" s="22">
        <f t="shared" si="35"/>
        <v>28321.447257236396</v>
      </c>
      <c r="AA95" s="22">
        <f t="shared" si="35"/>
        <v>30476.17836637601</v>
      </c>
      <c r="AB95" s="22">
        <f t="shared" si="35"/>
        <v>32794.84411171286</v>
      </c>
      <c r="AC95" s="22">
        <f t="shared" si="35"/>
        <v>35289.916845287116</v>
      </c>
      <c r="AD95" s="22">
        <f t="shared" si="35"/>
        <v>37974.817831272616</v>
      </c>
      <c r="AE95" s="22">
        <f t="shared" si="35"/>
        <v>40863.98944039814</v>
      </c>
      <c r="AF95" s="22">
        <f t="shared" si="35"/>
        <v>43972.97283701043</v>
      </c>
      <c r="AG95" s="22">
        <f t="shared" si="35"/>
        <v>47318.49157666623</v>
      </c>
      <c r="AH95" s="22">
        <f t="shared" si="35"/>
        <v>50918.541563933475</v>
      </c>
      <c r="AI95" s="22">
        <f t="shared" si="35"/>
        <v>54792.4878542945</v>
      </c>
      <c r="AJ95" s="22">
        <f t="shared" si="35"/>
        <v>58961.16882085904</v>
      </c>
      <c r="AK95" s="22">
        <f t="shared" si="35"/>
        <v>63447.00824621104</v>
      </c>
      <c r="AL95" s="22">
        <f t="shared" si="35"/>
        <v>68274.13594234308</v>
      </c>
      <c r="AM95" s="22">
        <f t="shared" si="35"/>
        <v>73468.51754750648</v>
      </c>
      <c r="AN95" s="22">
        <f t="shared" si="35"/>
        <v>79058.09419816772</v>
      </c>
      <c r="AO95" s="22">
        <f t="shared" si="35"/>
        <v>85072.93282738207</v>
      </c>
      <c r="AP95" s="22">
        <f t="shared" si="35"/>
        <v>91545.38789805534</v>
      </c>
      <c r="AQ95" s="22">
        <f t="shared" si="35"/>
        <v>98510.27544107426</v>
      </c>
      <c r="AR95" s="22">
        <f t="shared" si="35"/>
        <v>106005.0603344755</v>
      </c>
      <c r="AS95" s="22">
        <f t="shared" si="35"/>
        <v>114070.05783104784</v>
      </c>
      <c r="AT95" s="22">
        <f t="shared" si="35"/>
        <v>122748.65041840627</v>
      </c>
      <c r="AU95" s="22">
        <f t="shared" si="35"/>
        <v>132087.52117805165</v>
      </c>
      <c r="AV95" s="22">
        <f t="shared" si="35"/>
        <v>142136.90489867932</v>
      </c>
      <c r="AW95" s="22">
        <f t="shared" si="35"/>
        <v>152950.858294502</v>
      </c>
      <c r="AX95" s="22">
        <f t="shared" si="35"/>
        <v>164587.55078212055</v>
      </c>
      <c r="AY95" s="22">
        <f t="shared" si="35"/>
        <v>177109.57738006278</v>
      </c>
      <c r="AZ95" s="22">
        <f t="shared" si="35"/>
        <v>190584.29541410969</v>
      </c>
      <c r="BA95" s="22">
        <f t="shared" si="35"/>
        <v>205084.18683958444</v>
      </c>
      <c r="BB95" s="22">
        <f t="shared" si="35"/>
        <v>220687.24812957362</v>
      </c>
      <c r="BC95" s="22">
        <f t="shared" si="35"/>
        <v>237477.40982633174</v>
      </c>
      <c r="BD95" s="22">
        <f t="shared" si="35"/>
        <v>255544.9880126814</v>
      </c>
      <c r="BE95" s="22">
        <f t="shared" si="35"/>
        <v>274987.17013192124</v>
      </c>
      <c r="BF95" s="22">
        <f t="shared" si="35"/>
        <v>295908.53776952054</v>
      </c>
      <c r="BG95" s="22">
        <f t="shared" si="35"/>
        <v>318421.6292086979</v>
      </c>
      <c r="BH95" s="22">
        <f t="shared" si="35"/>
        <v>342647.5447859321</v>
      </c>
      <c r="BI95" s="22">
        <f t="shared" si="35"/>
        <v>368716.59830267687</v>
      </c>
      <c r="BJ95" s="22">
        <f t="shared" si="35"/>
        <v>396769.0179972925</v>
      </c>
      <c r="BK95" s="22">
        <f t="shared" si="35"/>
        <v>426955.700847799</v>
      </c>
      <c r="BL95" s="22">
        <f t="shared" si="35"/>
        <v>459439.0242629257</v>
      </c>
      <c r="BM95" s="22">
        <f t="shared" si="35"/>
        <v>494393.7195276295</v>
      </c>
      <c r="BN95" s="22">
        <f t="shared" si="35"/>
        <v>532007.811701441</v>
      </c>
      <c r="BO95" s="22">
        <f t="shared" si="35"/>
        <v>572483.6310254514</v>
      </c>
      <c r="BP95" s="22">
        <f t="shared" si="35"/>
        <v>616038.9012784065</v>
      </c>
      <c r="BQ95" s="22">
        <f t="shared" si="35"/>
        <v>662907.9109362942</v>
      </c>
      <c r="BR95" s="22">
        <f aca="true" t="shared" si="36" ref="BR95:CV95">+$B$95*BR94</f>
        <v>713342.7734352163</v>
      </c>
      <c r="BS95" s="22">
        <f t="shared" si="36"/>
        <v>767614.7833166345</v>
      </c>
      <c r="BT95" s="22">
        <f t="shared" si="36"/>
        <v>826015.8755498432</v>
      </c>
      <c r="BU95" s="22">
        <f t="shared" si="36"/>
        <v>888860.1958815198</v>
      </c>
      <c r="BV95" s="22">
        <f t="shared" si="36"/>
        <v>956485.7906594308</v>
      </c>
      <c r="BW95" s="22">
        <f t="shared" si="36"/>
        <v>1029256.4252200387</v>
      </c>
      <c r="BX95" s="22">
        <f t="shared" si="36"/>
        <v>1107563.540621311</v>
      </c>
      <c r="BY95" s="22">
        <f t="shared" si="36"/>
        <v>1191828.3592462062</v>
      </c>
      <c r="BZ95" s="22">
        <f t="shared" si="36"/>
        <v>1282504.1506031067</v>
      </c>
      <c r="CA95" s="22">
        <f t="shared" si="36"/>
        <v>1380078.6695111794</v>
      </c>
      <c r="CB95" s="22">
        <f t="shared" si="36"/>
        <v>1485076.7797859272</v>
      </c>
      <c r="CC95" s="22">
        <f t="shared" si="36"/>
        <v>1598063.2775380155</v>
      </c>
      <c r="CD95" s="22">
        <f t="shared" si="36"/>
        <v>1719645.9292722049</v>
      </c>
      <c r="CE95" s="22">
        <f t="shared" si="36"/>
        <v>1850478.741128646</v>
      </c>
      <c r="CF95" s="22">
        <f t="shared" si="36"/>
        <v>1991265.4768521402</v>
      </c>
      <c r="CG95" s="22">
        <f t="shared" si="36"/>
        <v>2142763.443412897</v>
      </c>
      <c r="CH95" s="22">
        <f t="shared" si="36"/>
        <v>2305787.564642055</v>
      </c>
      <c r="CI95" s="22">
        <f t="shared" si="36"/>
        <v>2481214.764794478</v>
      </c>
      <c r="CJ95" s="22">
        <f t="shared" si="36"/>
        <v>2669988.685618499</v>
      </c>
      <c r="CK95" s="22">
        <f t="shared" si="36"/>
        <v>2873124.762306211</v>
      </c>
      <c r="CL95" s="22">
        <f t="shared" si="36"/>
        <v>3091715.6856284207</v>
      </c>
      <c r="CM95" s="22">
        <f t="shared" si="36"/>
        <v>3326937.279635638</v>
      </c>
      <c r="CN95" s="22">
        <f t="shared" si="36"/>
        <v>3580054.8265419174</v>
      </c>
      <c r="CO95" s="22">
        <f t="shared" si="36"/>
        <v>3852429.87281376</v>
      </c>
      <c r="CP95" s="22">
        <f t="shared" si="36"/>
        <v>4145527.553074772</v>
      </c>
      <c r="CQ95" s="22">
        <f t="shared" si="36"/>
        <v>4460924.471222142</v>
      </c>
      <c r="CR95" s="22">
        <f t="shared" si="36"/>
        <v>4800317.181148313</v>
      </c>
      <c r="CS95" s="22">
        <f t="shared" si="36"/>
        <v>5165531.312686553</v>
      </c>
      <c r="CT95" s="22">
        <f t="shared" si="36"/>
        <v>5558531.391869887</v>
      </c>
      <c r="CU95" s="22">
        <f t="shared" si="36"/>
        <v>5981431.408327589</v>
      </c>
      <c r="CV95" s="22">
        <f t="shared" si="36"/>
        <v>6436506.186662412</v>
      </c>
    </row>
    <row r="96" spans="1:100" ht="15">
      <c r="A96" s="3" t="s">
        <v>82</v>
      </c>
      <c r="B96" s="3">
        <f>+#REF!/#REF!</f>
        <v>0.6291736857366795</v>
      </c>
      <c r="C96" s="13">
        <f>+$B$96*C94</f>
        <v>8897.72486983036</v>
      </c>
      <c r="D96" s="22">
        <f>+$B$96*D94</f>
        <v>9574.67490008314</v>
      </c>
      <c r="E96" s="22">
        <f>+$B$96*E94</f>
        <v>10303.128134825092</v>
      </c>
      <c r="F96" s="22">
        <f aca="true" t="shared" si="37" ref="F96:BQ96">+$B$96*F94</f>
        <v>11087.003002232756</v>
      </c>
      <c r="G96" s="22">
        <f t="shared" si="37"/>
        <v>11930.51604939638</v>
      </c>
      <c r="H96" s="22">
        <f t="shared" si="37"/>
        <v>12838.204623579519</v>
      </c>
      <c r="I96" s="22">
        <f t="shared" si="37"/>
        <v>13814.951279097228</v>
      </c>
      <c r="J96" s="22">
        <f t="shared" si="37"/>
        <v>14866.010041100046</v>
      </c>
      <c r="K96" s="22">
        <f t="shared" si="37"/>
        <v>15997.03466753949</v>
      </c>
      <c r="L96" s="22">
        <f t="shared" si="37"/>
        <v>17214.10906133923</v>
      </c>
      <c r="M96" s="22">
        <f t="shared" si="37"/>
        <v>18523.77999636225</v>
      </c>
      <c r="N96" s="22">
        <f t="shared" si="37"/>
        <v>19933.092333210487</v>
      </c>
      <c r="O96" s="22">
        <f t="shared" si="37"/>
        <v>21449.626914286557</v>
      </c>
      <c r="P96" s="22">
        <f t="shared" si="37"/>
        <v>23081.541341959124</v>
      </c>
      <c r="Q96" s="22">
        <f t="shared" si="37"/>
        <v>24837.613859182056</v>
      </c>
      <c r="R96" s="22">
        <f t="shared" si="37"/>
        <v>26727.290568605953</v>
      </c>
      <c r="S96" s="22">
        <f t="shared" si="37"/>
        <v>28760.736244178708</v>
      </c>
      <c r="T96" s="22">
        <f t="shared" si="37"/>
        <v>30948.889008556132</v>
      </c>
      <c r="U96" s="22">
        <f t="shared" si="37"/>
        <v>33303.51917043835</v>
      </c>
      <c r="V96" s="22">
        <f t="shared" si="37"/>
        <v>35837.29253832426</v>
      </c>
      <c r="W96" s="22">
        <f t="shared" si="37"/>
        <v>38563.83855125565</v>
      </c>
      <c r="X96" s="22">
        <f t="shared" si="37"/>
        <v>41497.823593033376</v>
      </c>
      <c r="Y96" s="22">
        <f t="shared" si="37"/>
        <v>44655.02988427085</v>
      </c>
      <c r="Z96" s="22">
        <f t="shared" si="37"/>
        <v>48052.44037665354</v>
      </c>
      <c r="AA96" s="22">
        <f t="shared" si="37"/>
        <v>51708.33010605981</v>
      </c>
      <c r="AB96" s="22">
        <f t="shared" si="37"/>
        <v>55642.36449594148</v>
      </c>
      <c r="AC96" s="22">
        <f t="shared" si="37"/>
        <v>59875.70513974833</v>
      </c>
      <c r="AD96" s="22">
        <f t="shared" si="37"/>
        <v>64431.12363141181</v>
      </c>
      <c r="AE96" s="22">
        <f t="shared" si="37"/>
        <v>69333.12405619417</v>
      </c>
      <c r="AF96" s="22">
        <f t="shared" si="37"/>
        <v>74608.0748007945</v>
      </c>
      <c r="AG96" s="22">
        <f t="shared" si="37"/>
        <v>80284.35039173244</v>
      </c>
      <c r="AH96" s="22">
        <f t="shared" si="37"/>
        <v>86392.48412497346</v>
      </c>
      <c r="AI96" s="22">
        <f t="shared" si="37"/>
        <v>92965.3323078066</v>
      </c>
      <c r="AJ96" s="22">
        <f t="shared" si="37"/>
        <v>100038.25099644992</v>
      </c>
      <c r="AK96" s="22">
        <f t="shared" si="37"/>
        <v>107649.28618007358</v>
      </c>
      <c r="AL96" s="22">
        <f t="shared" si="37"/>
        <v>115839.37843426134</v>
      </c>
      <c r="AM96" s="22">
        <f t="shared" si="37"/>
        <v>124652.58314476298</v>
      </c>
      <c r="AN96" s="22">
        <f t="shared" si="37"/>
        <v>134136.3074861455</v>
      </c>
      <c r="AO96" s="22">
        <f t="shared" si="37"/>
        <v>144341.5654300758</v>
      </c>
      <c r="AP96" s="22">
        <f t="shared" si="37"/>
        <v>155323.2521549528</v>
      </c>
      <c r="AQ96" s="22">
        <f t="shared" si="37"/>
        <v>167140.43933296678</v>
      </c>
      <c r="AR96" s="22">
        <f t="shared" si="37"/>
        <v>179856.69288296808</v>
      </c>
      <c r="AS96" s="22">
        <f t="shared" si="37"/>
        <v>193540.41489837042</v>
      </c>
      <c r="AT96" s="22">
        <f t="shared" si="37"/>
        <v>208265.21158935712</v>
      </c>
      <c r="AU96" s="22">
        <f t="shared" si="37"/>
        <v>224110.28921858993</v>
      </c>
      <c r="AV96" s="22">
        <f t="shared" si="37"/>
        <v>241160.8801602018</v>
      </c>
      <c r="AW96" s="22">
        <f t="shared" si="37"/>
        <v>259508.70137389016</v>
      </c>
      <c r="AX96" s="22">
        <f t="shared" si="37"/>
        <v>279252.44776029245</v>
      </c>
      <c r="AY96" s="22">
        <f t="shared" si="37"/>
        <v>300498.3230514552</v>
      </c>
      <c r="AZ96" s="22">
        <f t="shared" si="37"/>
        <v>323360.6110921138</v>
      </c>
      <c r="BA96" s="22">
        <f t="shared" si="37"/>
        <v>347962.29058476567</v>
      </c>
      <c r="BB96" s="22">
        <f t="shared" si="37"/>
        <v>374435.69660531793</v>
      </c>
      <c r="BC96" s="22">
        <f t="shared" si="37"/>
        <v>402923.2324476713</v>
      </c>
      <c r="BD96" s="22">
        <f t="shared" si="37"/>
        <v>433578.13562633074</v>
      </c>
      <c r="BE96" s="22">
        <f t="shared" si="37"/>
        <v>466565.30215745163</v>
      </c>
      <c r="BF96" s="22">
        <f t="shared" si="37"/>
        <v>502062.1735522183</v>
      </c>
      <c r="BG96" s="22">
        <f t="shared" si="37"/>
        <v>540259.691293788</v>
      </c>
      <c r="BH96" s="22">
        <f t="shared" si="37"/>
        <v>581363.3239320336</v>
      </c>
      <c r="BI96" s="22">
        <f t="shared" si="37"/>
        <v>625594.1723209377</v>
      </c>
      <c r="BJ96" s="22">
        <f t="shared" si="37"/>
        <v>673190.1589438302</v>
      </c>
      <c r="BK96" s="22">
        <f t="shared" si="37"/>
        <v>724407.3077239755</v>
      </c>
      <c r="BL96" s="22">
        <f t="shared" si="37"/>
        <v>779521.1212047504</v>
      </c>
      <c r="BM96" s="22">
        <f t="shared" si="37"/>
        <v>838828.0625074094</v>
      </c>
      <c r="BN96" s="22">
        <f t="shared" si="37"/>
        <v>902647.1500380512</v>
      </c>
      <c r="BO96" s="22">
        <f t="shared" si="37"/>
        <v>971321.6735218838</v>
      </c>
      <c r="BP96" s="22">
        <f t="shared" si="37"/>
        <v>1045221.0405955208</v>
      </c>
      <c r="BQ96" s="22">
        <f t="shared" si="37"/>
        <v>1124742.7638903288</v>
      </c>
      <c r="BR96" s="22">
        <f aca="true" t="shared" si="38" ref="BR96:CV96">+$B$96*BR94</f>
        <v>1210314.59929556</v>
      </c>
      <c r="BS96" s="22">
        <f t="shared" si="38"/>
        <v>1302396.8469032154</v>
      </c>
      <c r="BT96" s="22">
        <f t="shared" si="38"/>
        <v>1401484.827011671</v>
      </c>
      <c r="BU96" s="22">
        <f t="shared" si="38"/>
        <v>1508111.5445067526</v>
      </c>
      <c r="BV96" s="22">
        <f t="shared" si="38"/>
        <v>1622850.5559522572</v>
      </c>
      <c r="BW96" s="22">
        <f t="shared" si="38"/>
        <v>1746319.0548123003</v>
      </c>
      <c r="BX96" s="22">
        <f t="shared" si="38"/>
        <v>1879181.1914012388</v>
      </c>
      <c r="BY96" s="22">
        <f t="shared" si="38"/>
        <v>2022151.6454195343</v>
      </c>
      <c r="BZ96" s="22">
        <f t="shared" si="38"/>
        <v>2175999.470292609</v>
      </c>
      <c r="CA96" s="22">
        <f t="shared" si="38"/>
        <v>2341552.229991809</v>
      </c>
      <c r="CB96" s="22">
        <f t="shared" si="38"/>
        <v>2519700.450589874</v>
      </c>
      <c r="CC96" s="22">
        <f t="shared" si="38"/>
        <v>2711402.4104963155</v>
      </c>
      <c r="CD96" s="22">
        <f t="shared" si="38"/>
        <v>2917689.2951398883</v>
      </c>
      <c r="CE96" s="22">
        <f t="shared" si="38"/>
        <v>3139670.7438257504</v>
      </c>
      <c r="CF96" s="22">
        <f t="shared" si="38"/>
        <v>3378540.8186044437</v>
      </c>
      <c r="CG96" s="22">
        <f t="shared" si="38"/>
        <v>3635584.4272598936</v>
      </c>
      <c r="CH96" s="22">
        <f t="shared" si="38"/>
        <v>3912184.2349663605</v>
      </c>
      <c r="CI96" s="22">
        <f t="shared" si="38"/>
        <v>4209828.101792895</v>
      </c>
      <c r="CJ96" s="22">
        <f t="shared" si="38"/>
        <v>4530117.086062427</v>
      </c>
      <c r="CK96" s="22">
        <f t="shared" si="38"/>
        <v>4874774.056616414</v>
      </c>
      <c r="CL96" s="22">
        <f t="shared" si="38"/>
        <v>5245652.960311362</v>
      </c>
      <c r="CM96" s="22">
        <f t="shared" si="38"/>
        <v>5644748.79459805</v>
      </c>
      <c r="CN96" s="22">
        <f t="shared" si="38"/>
        <v>6074208.338827064</v>
      </c>
      <c r="CO96" s="22">
        <f t="shared" si="38"/>
        <v>6536341.702005452</v>
      </c>
      <c r="CP96" s="22">
        <f t="shared" si="38"/>
        <v>7033634.749121154</v>
      </c>
      <c r="CQ96" s="22">
        <f t="shared" si="38"/>
        <v>7568762.472877728</v>
      </c>
      <c r="CR96" s="22">
        <f t="shared" si="38"/>
        <v>8144603.382767358</v>
      </c>
      <c r="CS96" s="22">
        <f t="shared" si="38"/>
        <v>8764254.988882529</v>
      </c>
      <c r="CT96" s="22">
        <f t="shared" si="38"/>
        <v>9431050.463755447</v>
      </c>
      <c r="CU96" s="22">
        <f t="shared" si="38"/>
        <v>10148576.571851043</v>
      </c>
      <c r="CV96" s="22">
        <f t="shared" si="38"/>
        <v>10920692.963158185</v>
      </c>
    </row>
    <row r="97" spans="1:100" ht="15">
      <c r="A97" s="24" t="s">
        <v>66</v>
      </c>
      <c r="C97" s="13">
        <f>+C66</f>
        <v>9000.003517119043</v>
      </c>
      <c r="D97" s="13">
        <f>+D66</f>
        <v>9749.096309857654</v>
      </c>
      <c r="E97" s="13">
        <f>+E66</f>
        <v>10560.537968467881</v>
      </c>
      <c r="F97" s="13">
        <f aca="true" t="shared" si="39" ref="F97:BQ97">+F66</f>
        <v>11439.517944928384</v>
      </c>
      <c r="G97" s="13">
        <f t="shared" si="39"/>
        <v>12391.657622279636</v>
      </c>
      <c r="H97" s="13">
        <f t="shared" si="39"/>
        <v>13423.046265326026</v>
      </c>
      <c r="I97" s="13">
        <f t="shared" si="39"/>
        <v>14540.279963604775</v>
      </c>
      <c r="J97" s="13">
        <f t="shared" si="39"/>
        <v>15750.503815675509</v>
      </c>
      <c r="K97" s="13">
        <f t="shared" si="39"/>
        <v>17061.45762451372</v>
      </c>
      <c r="L97" s="13">
        <f t="shared" si="39"/>
        <v>18481.52539624606</v>
      </c>
      <c r="M97" s="13">
        <f t="shared" si="39"/>
        <v>20019.78895878911</v>
      </c>
      <c r="N97" s="13">
        <f t="shared" si="39"/>
        <v>21686.086043301526</v>
      </c>
      <c r="O97" s="13">
        <f t="shared" si="39"/>
        <v>23491.07319990062</v>
      </c>
      <c r="P97" s="13">
        <f t="shared" si="39"/>
        <v>25446.29395001135</v>
      </c>
      <c r="Q97" s="13">
        <f t="shared" si="39"/>
        <v>27564.25261120567</v>
      </c>
      <c r="R97" s="13">
        <f t="shared" si="39"/>
        <v>29858.494266667847</v>
      </c>
      <c r="S97" s="13">
        <f t="shared" si="39"/>
        <v>32343.69139071828</v>
      </c>
      <c r="T97" s="13">
        <f t="shared" si="39"/>
        <v>35035.73768439624</v>
      </c>
      <c r="U97" s="13">
        <f t="shared" si="39"/>
        <v>37951.849721212755</v>
      </c>
      <c r="V97" s="13">
        <f t="shared" si="39"/>
        <v>41110.6770531336</v>
      </c>
      <c r="W97" s="13">
        <f t="shared" si="39"/>
        <v>44532.42148095855</v>
      </c>
      <c r="X97" s="13">
        <f t="shared" si="39"/>
        <v>48238.96625187243</v>
      </c>
      <c r="Y97" s="13">
        <f t="shared" si="39"/>
        <v>52254.016010431405</v>
      </c>
      <c r="Z97" s="13">
        <f t="shared" si="39"/>
        <v>56603.24839801964</v>
      </c>
      <c r="AA97" s="13">
        <f t="shared" si="39"/>
        <v>61314.478270307816</v>
      </c>
      <c r="AB97" s="13">
        <f t="shared" si="39"/>
        <v>66417.83558294122</v>
      </c>
      <c r="AC97" s="13">
        <f t="shared" si="39"/>
        <v>71945.95808309838</v>
      </c>
      <c r="AD97" s="13">
        <f t="shared" si="39"/>
        <v>77934.20003924986</v>
      </c>
      <c r="AE97" s="13">
        <f t="shared" si="39"/>
        <v>84420.85834401673</v>
      </c>
      <c r="AF97" s="13">
        <f t="shared" si="39"/>
        <v>91447.4174361351</v>
      </c>
      <c r="AG97" s="13">
        <f t="shared" si="39"/>
        <v>99058.81460788823</v>
      </c>
      <c r="AH97" s="13">
        <f t="shared" si="39"/>
        <v>107303.72739473928</v>
      </c>
      <c r="AI97" s="13">
        <f t="shared" si="39"/>
        <v>116234.88488512192</v>
      </c>
      <c r="AJ97" s="13">
        <f t="shared" si="39"/>
        <v>125909.40494132283</v>
      </c>
      <c r="AK97" s="13">
        <f t="shared" si="39"/>
        <v>136389.1594881015</v>
      </c>
      <c r="AL97" s="13">
        <f t="shared" si="39"/>
        <v>147741.1702051949</v>
      </c>
      <c r="AM97" s="13">
        <f t="shared" si="39"/>
        <v>160038.0371542988</v>
      </c>
      <c r="AN97" s="13">
        <f t="shared" si="39"/>
        <v>173358.40308174398</v>
      </c>
      <c r="AO97" s="13">
        <f t="shared" si="39"/>
        <v>187787.45636624523</v>
      </c>
      <c r="AP97" s="13">
        <f t="shared" si="39"/>
        <v>203417.47582824875</v>
      </c>
      <c r="AQ97" s="13">
        <f t="shared" si="39"/>
        <v>220348.42088512346</v>
      </c>
      <c r="AR97" s="13">
        <f t="shared" si="39"/>
        <v>238688.5708264445</v>
      </c>
      <c r="AS97" s="13">
        <f t="shared" si="39"/>
        <v>258555.21729775658</v>
      </c>
      <c r="AT97" s="13">
        <f t="shared" si="39"/>
        <v>280075.41442149214</v>
      </c>
      <c r="AU97" s="13">
        <f t="shared" si="39"/>
        <v>303386.791352329</v>
      </c>
      <c r="AV97" s="13">
        <f t="shared" si="39"/>
        <v>328638.43246356177</v>
      </c>
      <c r="AW97" s="13">
        <f t="shared" si="39"/>
        <v>355991.83079358516</v>
      </c>
      <c r="AX97" s="13">
        <f t="shared" si="39"/>
        <v>385621.9208501123</v>
      </c>
      <c r="AY97" s="13">
        <f t="shared" si="39"/>
        <v>417718.1973772693</v>
      </c>
      <c r="AZ97" s="13">
        <f t="shared" si="39"/>
        <v>452485.92724047287</v>
      </c>
      <c r="BA97" s="13">
        <f t="shared" si="39"/>
        <v>490147.46217951557</v>
      </c>
      <c r="BB97" s="13">
        <f t="shared" si="39"/>
        <v>530943.6608253721</v>
      </c>
      <c r="BC97" s="13">
        <f t="shared" si="39"/>
        <v>575135.4290750199</v>
      </c>
      <c r="BD97" s="13">
        <f t="shared" si="39"/>
        <v>623005.3886755066</v>
      </c>
      <c r="BE97" s="13">
        <f t="shared" si="39"/>
        <v>674859.6846884408</v>
      </c>
      <c r="BF97" s="13">
        <f t="shared" si="39"/>
        <v>731029.9433942714</v>
      </c>
      <c r="BG97" s="13">
        <f t="shared" si="39"/>
        <v>791875.3931578351</v>
      </c>
      <c r="BH97" s="13">
        <f t="shared" si="39"/>
        <v>857785.1618188446</v>
      </c>
      <c r="BI97" s="13">
        <f t="shared" si="39"/>
        <v>929180.7652999316</v>
      </c>
      <c r="BJ97" s="13">
        <f t="shared" si="39"/>
        <v>1006518.8033477583</v>
      </c>
      <c r="BK97" s="13">
        <f t="shared" si="39"/>
        <v>1090293.8796474007</v>
      </c>
      <c r="BL97" s="13">
        <f t="shared" si="39"/>
        <v>1181041.764985153</v>
      </c>
      <c r="BM97" s="13">
        <f t="shared" si="39"/>
        <v>1279342.8236892798</v>
      </c>
      <c r="BN97" s="13">
        <f t="shared" si="39"/>
        <v>1385825.725261998</v>
      </c>
      <c r="BO97" s="13">
        <f t="shared" si="39"/>
        <v>1501171.4649398671</v>
      </c>
      <c r="BP97" s="13">
        <f t="shared" si="39"/>
        <v>1626117.7188954747</v>
      </c>
      <c r="BQ97" s="13">
        <f t="shared" si="39"/>
        <v>1761463.5619334423</v>
      </c>
      <c r="BR97" s="13">
        <f aca="true" t="shared" si="40" ref="BR97:CV97">+BR66</f>
        <v>1908074.5778520675</v>
      </c>
      <c r="BS97" s="13">
        <f t="shared" si="40"/>
        <v>2066888.3951531397</v>
      </c>
      <c r="BT97" s="13">
        <f t="shared" si="40"/>
        <v>2238920.6835027235</v>
      </c>
      <c r="BU97" s="13">
        <f t="shared" si="40"/>
        <v>2425271.649292364</v>
      </c>
      <c r="BV97" s="13">
        <f t="shared" si="40"/>
        <v>2627133.0718420907</v>
      </c>
      <c r="BW97" s="13">
        <f t="shared" si="40"/>
        <v>2845795.9252441875</v>
      </c>
      <c r="BX97" s="13">
        <f t="shared" si="40"/>
        <v>3082658.6345920744</v>
      </c>
      <c r="BY97" s="13">
        <f t="shared" si="40"/>
        <v>3339236.0193957593</v>
      </c>
      <c r="BZ97" s="13">
        <f t="shared" si="40"/>
        <v>3617168.981380117</v>
      </c>
      <c r="CA97" s="13">
        <f t="shared" si="40"/>
        <v>3918234.998622838</v>
      </c>
      <c r="CB97" s="13">
        <f t="shared" si="40"/>
        <v>4244359.493145714</v>
      </c>
      <c r="CC97" s="13">
        <f t="shared" si="40"/>
        <v>4597628.144658964</v>
      </c>
      <c r="CD97" s="13">
        <f t="shared" si="40"/>
        <v>4980300.229209292</v>
      </c>
      <c r="CE97" s="13">
        <f t="shared" si="40"/>
        <v>5394823.068036954</v>
      </c>
      <c r="CF97" s="13">
        <f t="shared" si="40"/>
        <v>5843847.67904734</v>
      </c>
      <c r="CG97" s="13">
        <f t="shared" si="40"/>
        <v>6330245.730993647</v>
      </c>
      <c r="CH97" s="13">
        <f t="shared" si="40"/>
        <v>6857127.908798576</v>
      </c>
      <c r="CI97" s="13">
        <f t="shared" si="40"/>
        <v>7427863.807467654</v>
      </c>
      <c r="CJ97" s="13">
        <f t="shared" si="40"/>
        <v>8046103.481822706</v>
      </c>
      <c r="CK97" s="13">
        <f t="shared" si="40"/>
        <v>8715800.789873514</v>
      </c>
      <c r="CL97" s="13">
        <f t="shared" si="40"/>
        <v>9441238.679116663</v>
      </c>
      <c r="CM97" s="13">
        <f t="shared" si="40"/>
        <v>10227056.57747624</v>
      </c>
      <c r="CN97" s="13">
        <f t="shared" si="40"/>
        <v>11078280.064061033</v>
      </c>
      <c r="CO97" s="13">
        <f t="shared" si="40"/>
        <v>12000353.009492993</v>
      </c>
      <c r="CP97" s="13">
        <f t="shared" si="40"/>
        <v>12999172.391355619</v>
      </c>
      <c r="CQ97" s="13">
        <f t="shared" si="40"/>
        <v>14081126.007419126</v>
      </c>
      <c r="CR97" s="13">
        <f t="shared" si="40"/>
        <v>15253133.327831639</v>
      </c>
      <c r="CS97" s="13">
        <f t="shared" si="40"/>
        <v>16522689.747540386</v>
      </c>
      <c r="CT97" s="13">
        <f t="shared" si="40"/>
        <v>17897914.521952543</v>
      </c>
      <c r="CU97" s="13">
        <f t="shared" si="40"/>
        <v>19387602.69240096</v>
      </c>
      <c r="CV97" s="13">
        <f t="shared" si="40"/>
        <v>21001281.33349622</v>
      </c>
    </row>
    <row r="100" spans="1:100" ht="31.5" customHeight="1">
      <c r="A100" s="73" t="s">
        <v>84</v>
      </c>
      <c r="B100" s="74"/>
      <c r="C100" s="5">
        <v>2005</v>
      </c>
      <c r="D100" s="5">
        <v>2006</v>
      </c>
      <c r="E100" s="5">
        <f>+D100+1</f>
        <v>2007</v>
      </c>
      <c r="F100" s="5">
        <f aca="true" t="shared" si="41" ref="F100:BR100">+E100+1</f>
        <v>2008</v>
      </c>
      <c r="G100" s="5">
        <f t="shared" si="41"/>
        <v>2009</v>
      </c>
      <c r="H100" s="5">
        <f t="shared" si="41"/>
        <v>2010</v>
      </c>
      <c r="I100" s="5">
        <f t="shared" si="41"/>
        <v>2011</v>
      </c>
      <c r="J100" s="5">
        <f t="shared" si="41"/>
        <v>2012</v>
      </c>
      <c r="K100" s="5">
        <f t="shared" si="41"/>
        <v>2013</v>
      </c>
      <c r="L100" s="5">
        <f t="shared" si="41"/>
        <v>2014</v>
      </c>
      <c r="M100" s="5">
        <f t="shared" si="41"/>
        <v>2015</v>
      </c>
      <c r="N100" s="5">
        <f t="shared" si="41"/>
        <v>2016</v>
      </c>
      <c r="O100" s="5">
        <f t="shared" si="41"/>
        <v>2017</v>
      </c>
      <c r="P100" s="5">
        <f t="shared" si="41"/>
        <v>2018</v>
      </c>
      <c r="Q100" s="5">
        <f t="shared" si="41"/>
        <v>2019</v>
      </c>
      <c r="R100" s="5">
        <f t="shared" si="41"/>
        <v>2020</v>
      </c>
      <c r="S100" s="5">
        <f t="shared" si="41"/>
        <v>2021</v>
      </c>
      <c r="T100" s="5">
        <f t="shared" si="41"/>
        <v>2022</v>
      </c>
      <c r="U100" s="5">
        <f t="shared" si="41"/>
        <v>2023</v>
      </c>
      <c r="V100" s="5">
        <f t="shared" si="41"/>
        <v>2024</v>
      </c>
      <c r="W100" s="5">
        <f t="shared" si="41"/>
        <v>2025</v>
      </c>
      <c r="X100" s="5">
        <f t="shared" si="41"/>
        <v>2026</v>
      </c>
      <c r="Y100" s="5">
        <f t="shared" si="41"/>
        <v>2027</v>
      </c>
      <c r="Z100" s="5">
        <f t="shared" si="41"/>
        <v>2028</v>
      </c>
      <c r="AA100" s="5">
        <f t="shared" si="41"/>
        <v>2029</v>
      </c>
      <c r="AB100" s="5">
        <f t="shared" si="41"/>
        <v>2030</v>
      </c>
      <c r="AC100" s="5">
        <f t="shared" si="41"/>
        <v>2031</v>
      </c>
      <c r="AD100" s="5">
        <f t="shared" si="41"/>
        <v>2032</v>
      </c>
      <c r="AE100" s="5">
        <f t="shared" si="41"/>
        <v>2033</v>
      </c>
      <c r="AF100" s="5">
        <f t="shared" si="41"/>
        <v>2034</v>
      </c>
      <c r="AG100" s="5">
        <f t="shared" si="41"/>
        <v>2035</v>
      </c>
      <c r="AH100" s="5">
        <f t="shared" si="41"/>
        <v>2036</v>
      </c>
      <c r="AI100" s="5">
        <f t="shared" si="41"/>
        <v>2037</v>
      </c>
      <c r="AJ100" s="5">
        <f t="shared" si="41"/>
        <v>2038</v>
      </c>
      <c r="AK100" s="5">
        <f t="shared" si="41"/>
        <v>2039</v>
      </c>
      <c r="AL100" s="5">
        <f t="shared" si="41"/>
        <v>2040</v>
      </c>
      <c r="AM100" s="5">
        <f t="shared" si="41"/>
        <v>2041</v>
      </c>
      <c r="AN100" s="5">
        <f t="shared" si="41"/>
        <v>2042</v>
      </c>
      <c r="AO100" s="5">
        <f t="shared" si="41"/>
        <v>2043</v>
      </c>
      <c r="AP100" s="5">
        <f t="shared" si="41"/>
        <v>2044</v>
      </c>
      <c r="AQ100" s="5">
        <f t="shared" si="41"/>
        <v>2045</v>
      </c>
      <c r="AR100" s="5">
        <f t="shared" si="41"/>
        <v>2046</v>
      </c>
      <c r="AS100" s="5">
        <f t="shared" si="41"/>
        <v>2047</v>
      </c>
      <c r="AT100" s="5">
        <f t="shared" si="41"/>
        <v>2048</v>
      </c>
      <c r="AU100" s="5">
        <f t="shared" si="41"/>
        <v>2049</v>
      </c>
      <c r="AV100" s="5">
        <f t="shared" si="41"/>
        <v>2050</v>
      </c>
      <c r="AW100" s="5">
        <f t="shared" si="41"/>
        <v>2051</v>
      </c>
      <c r="AX100" s="5">
        <f t="shared" si="41"/>
        <v>2052</v>
      </c>
      <c r="AY100" s="5">
        <f t="shared" si="41"/>
        <v>2053</v>
      </c>
      <c r="AZ100" s="5">
        <f t="shared" si="41"/>
        <v>2054</v>
      </c>
      <c r="BA100" s="5">
        <f t="shared" si="41"/>
        <v>2055</v>
      </c>
      <c r="BB100" s="5">
        <f t="shared" si="41"/>
        <v>2056</v>
      </c>
      <c r="BC100" s="5">
        <f t="shared" si="41"/>
        <v>2057</v>
      </c>
      <c r="BD100" s="5">
        <f t="shared" si="41"/>
        <v>2058</v>
      </c>
      <c r="BE100" s="5">
        <f t="shared" si="41"/>
        <v>2059</v>
      </c>
      <c r="BF100" s="5">
        <f t="shared" si="41"/>
        <v>2060</v>
      </c>
      <c r="BG100" s="5">
        <f t="shared" si="41"/>
        <v>2061</v>
      </c>
      <c r="BH100" s="5">
        <f t="shared" si="41"/>
        <v>2062</v>
      </c>
      <c r="BI100" s="5">
        <f t="shared" si="41"/>
        <v>2063</v>
      </c>
      <c r="BJ100" s="5">
        <f t="shared" si="41"/>
        <v>2064</v>
      </c>
      <c r="BK100" s="5">
        <f t="shared" si="41"/>
        <v>2065</v>
      </c>
      <c r="BL100" s="5">
        <f t="shared" si="41"/>
        <v>2066</v>
      </c>
      <c r="BM100" s="5">
        <f t="shared" si="41"/>
        <v>2067</v>
      </c>
      <c r="BN100" s="5">
        <f t="shared" si="41"/>
        <v>2068</v>
      </c>
      <c r="BO100" s="5">
        <f t="shared" si="41"/>
        <v>2069</v>
      </c>
      <c r="BP100" s="5">
        <f t="shared" si="41"/>
        <v>2070</v>
      </c>
      <c r="BQ100" s="5">
        <f t="shared" si="41"/>
        <v>2071</v>
      </c>
      <c r="BR100" s="5">
        <f t="shared" si="41"/>
        <v>2072</v>
      </c>
      <c r="BS100" s="5">
        <f aca="true" t="shared" si="42" ref="BS100:CV100">+BR100+1</f>
        <v>2073</v>
      </c>
      <c r="BT100" s="5">
        <f t="shared" si="42"/>
        <v>2074</v>
      </c>
      <c r="BU100" s="5">
        <f t="shared" si="42"/>
        <v>2075</v>
      </c>
      <c r="BV100" s="5">
        <f t="shared" si="42"/>
        <v>2076</v>
      </c>
      <c r="BW100" s="5">
        <f t="shared" si="42"/>
        <v>2077</v>
      </c>
      <c r="BX100" s="5">
        <f t="shared" si="42"/>
        <v>2078</v>
      </c>
      <c r="BY100" s="5">
        <f t="shared" si="42"/>
        <v>2079</v>
      </c>
      <c r="BZ100" s="5">
        <f t="shared" si="42"/>
        <v>2080</v>
      </c>
      <c r="CA100" s="5">
        <f t="shared" si="42"/>
        <v>2081</v>
      </c>
      <c r="CB100" s="5">
        <f t="shared" si="42"/>
        <v>2082</v>
      </c>
      <c r="CC100" s="5">
        <f t="shared" si="42"/>
        <v>2083</v>
      </c>
      <c r="CD100" s="5">
        <f t="shared" si="42"/>
        <v>2084</v>
      </c>
      <c r="CE100" s="5">
        <f t="shared" si="42"/>
        <v>2085</v>
      </c>
      <c r="CF100" s="5">
        <f t="shared" si="42"/>
        <v>2086</v>
      </c>
      <c r="CG100" s="5">
        <f t="shared" si="42"/>
        <v>2087</v>
      </c>
      <c r="CH100" s="5">
        <f t="shared" si="42"/>
        <v>2088</v>
      </c>
      <c r="CI100" s="5">
        <f t="shared" si="42"/>
        <v>2089</v>
      </c>
      <c r="CJ100" s="5">
        <f t="shared" si="42"/>
        <v>2090</v>
      </c>
      <c r="CK100" s="5">
        <f t="shared" si="42"/>
        <v>2091</v>
      </c>
      <c r="CL100" s="5">
        <f t="shared" si="42"/>
        <v>2092</v>
      </c>
      <c r="CM100" s="5">
        <f t="shared" si="42"/>
        <v>2093</v>
      </c>
      <c r="CN100" s="5">
        <f t="shared" si="42"/>
        <v>2094</v>
      </c>
      <c r="CO100" s="5">
        <f t="shared" si="42"/>
        <v>2095</v>
      </c>
      <c r="CP100" s="5">
        <f t="shared" si="42"/>
        <v>2096</v>
      </c>
      <c r="CQ100" s="5">
        <f t="shared" si="42"/>
        <v>2097</v>
      </c>
      <c r="CR100" s="5">
        <f t="shared" si="42"/>
        <v>2098</v>
      </c>
      <c r="CS100" s="5">
        <f t="shared" si="42"/>
        <v>2099</v>
      </c>
      <c r="CT100" s="5">
        <f t="shared" si="42"/>
        <v>2100</v>
      </c>
      <c r="CU100" s="5">
        <f t="shared" si="42"/>
        <v>2101</v>
      </c>
      <c r="CV100" s="5">
        <f t="shared" si="42"/>
        <v>2102</v>
      </c>
    </row>
    <row r="101" spans="1:100" ht="15">
      <c r="A101" s="3" t="s">
        <v>85</v>
      </c>
      <c r="B101" s="26" t="s">
        <v>86</v>
      </c>
      <c r="C101" s="22">
        <f>+C86+C87+C88+C93</f>
        <v>14165.914608258214</v>
      </c>
      <c r="D101" s="22">
        <f aca="true" t="shared" si="43" ref="D101:BO101">+D86+D87+D88+D93</f>
        <v>15291.353954497234</v>
      </c>
      <c r="E101" s="22">
        <f t="shared" si="43"/>
        <v>16509.57269874876</v>
      </c>
      <c r="F101" s="22">
        <f t="shared" si="43"/>
        <v>17828.33508637853</v>
      </c>
      <c r="G101" s="22">
        <f t="shared" si="43"/>
        <v>19256.05924296814</v>
      </c>
      <c r="H101" s="22">
        <f t="shared" si="43"/>
        <v>20801.872405731163</v>
      </c>
      <c r="I101" s="22">
        <f t="shared" si="43"/>
        <v>22475.670827674352</v>
      </c>
      <c r="J101" s="22">
        <f t="shared" si="43"/>
        <v>24288.184750228753</v>
      </c>
      <c r="K101" s="22">
        <f t="shared" si="43"/>
        <v>26251.048873611853</v>
      </c>
      <c r="L101" s="22">
        <f t="shared" si="43"/>
        <v>28376.878790561786</v>
      </c>
      <c r="M101" s="22">
        <f t="shared" si="43"/>
        <v>30679.353888549133</v>
      </c>
      <c r="N101" s="22">
        <f t="shared" si="43"/>
        <v>33173.30726838297</v>
      </c>
      <c r="O101" s="22">
        <f t="shared" si="43"/>
        <v>35874.82327356897</v>
      </c>
      <c r="P101" s="22">
        <f t="shared" si="43"/>
        <v>38801.343275156905</v>
      </c>
      <c r="Q101" s="22">
        <f t="shared" si="43"/>
        <v>41971.780411466614</v>
      </c>
      <c r="R101" s="22">
        <f t="shared" si="43"/>
        <v>45406.64404136785</v>
      </c>
      <c r="S101" s="22">
        <f t="shared" si="43"/>
        <v>49128.17473410412</v>
      </c>
      <c r="T101" s="22">
        <f t="shared" si="43"/>
        <v>53160.490688418926</v>
      </c>
      <c r="U101" s="22">
        <f t="shared" si="43"/>
        <v>57529.746549429394</v>
      </c>
      <c r="V101" s="22">
        <f t="shared" si="43"/>
        <v>62264.3056737968</v>
      </c>
      <c r="W101" s="27">
        <f t="shared" si="43"/>
        <v>67394.92698281306</v>
      </c>
      <c r="X101" s="22">
        <f t="shared" si="43"/>
        <v>72954.96763964552</v>
      </c>
      <c r="Y101" s="22">
        <f t="shared" si="43"/>
        <v>78980.6028918015</v>
      </c>
      <c r="Z101" s="22">
        <f t="shared" si="43"/>
        <v>85511.06453358474</v>
      </c>
      <c r="AA101" s="22">
        <f t="shared" si="43"/>
        <v>92588.89956667027</v>
      </c>
      <c r="AB101" s="22">
        <f t="shared" si="43"/>
        <v>100260.25077074495</v>
      </c>
      <c r="AC101" s="22">
        <f t="shared" si="43"/>
        <v>108575.16104133008</v>
      </c>
      <c r="AD101" s="22">
        <f t="shared" si="43"/>
        <v>117587.9035093892</v>
      </c>
      <c r="AE101" s="22">
        <f t="shared" si="43"/>
        <v>127357.33962816886</v>
      </c>
      <c r="AF101" s="22">
        <f t="shared" si="43"/>
        <v>137947.30759805904</v>
      </c>
      <c r="AG101" s="22">
        <f t="shared" si="43"/>
        <v>149427.04370132132</v>
      </c>
      <c r="AH101" s="22">
        <f t="shared" si="43"/>
        <v>161871.63933665276</v>
      </c>
      <c r="AI101" s="22">
        <f t="shared" si="43"/>
        <v>175362.53678017692</v>
      </c>
      <c r="AJ101" s="22">
        <f t="shared" si="43"/>
        <v>189988.0669561538</v>
      </c>
      <c r="AK101" s="22">
        <f t="shared" si="43"/>
        <v>205844.03277917756</v>
      </c>
      <c r="AL101" s="22">
        <f t="shared" si="43"/>
        <v>223034.34193173744</v>
      </c>
      <c r="AM101" s="22">
        <f t="shared" si="43"/>
        <v>241671.69326875408</v>
      </c>
      <c r="AN101" s="22">
        <f t="shared" si="43"/>
        <v>261878.321396249</v>
      </c>
      <c r="AO101" s="22">
        <f t="shared" si="43"/>
        <v>283786.8043570167</v>
      </c>
      <c r="AP101" s="22">
        <f t="shared" si="43"/>
        <v>307540.9397746097</v>
      </c>
      <c r="AQ101" s="22">
        <f t="shared" si="43"/>
        <v>333296.6952608916</v>
      </c>
      <c r="AR101" s="22">
        <f t="shared" si="43"/>
        <v>361223.2393848766</v>
      </c>
      <c r="AS101" s="22">
        <f t="shared" si="43"/>
        <v>391504.060034827</v>
      </c>
      <c r="AT101" s="22">
        <f t="shared" si="43"/>
        <v>424338.1775851622</v>
      </c>
      <c r="AU101" s="22">
        <f t="shared" si="43"/>
        <v>459941.4609085061</v>
      </c>
      <c r="AV101" s="27">
        <f t="shared" si="43"/>
        <v>498548.05495531694</v>
      </c>
      <c r="AW101" s="22">
        <f t="shared" si="43"/>
        <v>540411.9293635574</v>
      </c>
      <c r="AX101" s="22">
        <f t="shared" si="43"/>
        <v>585808.5583636677</v>
      </c>
      <c r="AY101" s="22">
        <f t="shared" si="43"/>
        <v>635036.7431150381</v>
      </c>
      <c r="AZ101" s="22">
        <f t="shared" si="43"/>
        <v>688420.5885550253</v>
      </c>
      <c r="BA101" s="22">
        <f t="shared" si="43"/>
        <v>746311.6478665838</v>
      </c>
      <c r="BB101" s="22">
        <f t="shared" si="43"/>
        <v>809091.2487826073</v>
      </c>
      <c r="BC101" s="22">
        <f t="shared" si="43"/>
        <v>877173.0171514668</v>
      </c>
      <c r="BD101" s="22">
        <f t="shared" si="43"/>
        <v>951005.6144970121</v>
      </c>
      <c r="BE101" s="22">
        <f t="shared" si="43"/>
        <v>1031075.7077261604</v>
      </c>
      <c r="BF101" s="22">
        <f t="shared" si="43"/>
        <v>1117911.1906775532</v>
      </c>
      <c r="BG101" s="22">
        <f t="shared" si="43"/>
        <v>1212084.6788758582</v>
      </c>
      <c r="BH101" s="22">
        <f t="shared" si="43"/>
        <v>1314217.3006692172</v>
      </c>
      <c r="BI101" s="22">
        <f t="shared" si="43"/>
        <v>1424982.809894132</v>
      </c>
      <c r="BJ101" s="22">
        <f t="shared" si="43"/>
        <v>1545112.047345815</v>
      </c>
      <c r="BK101" s="22">
        <f t="shared" si="43"/>
        <v>1675397.780646856</v>
      </c>
      <c r="BL101" s="22">
        <f t="shared" si="43"/>
        <v>1816699.9546183646</v>
      </c>
      <c r="BM101" s="22">
        <f t="shared" si="43"/>
        <v>1969951.3869822165</v>
      </c>
      <c r="BN101" s="22">
        <f t="shared" si="43"/>
        <v>2136163.947178738</v>
      </c>
      <c r="BO101" s="22">
        <f t="shared" si="43"/>
        <v>2316435.2592907697</v>
      </c>
      <c r="BP101" s="22">
        <f aca="true" t="shared" si="44" ref="BP101:CV101">+BP86+BP87+BP88+BP93</f>
        <v>2511955.973543814</v>
      </c>
      <c r="BQ101" s="22">
        <f t="shared" si="44"/>
        <v>2724017.6546260566</v>
      </c>
      <c r="BR101" s="22">
        <f t="shared" si="44"/>
        <v>2954021.3391664466</v>
      </c>
      <c r="BS101" s="22">
        <f t="shared" si="44"/>
        <v>3203486.8191510104</v>
      </c>
      <c r="BT101" s="22">
        <f t="shared" si="44"/>
        <v>3474062.712876589</v>
      </c>
      <c r="BU101" s="27">
        <f t="shared" si="44"/>
        <v>3767537.3902693037</v>
      </c>
      <c r="BV101" s="22">
        <f t="shared" si="44"/>
        <v>4085850.825066916</v>
      </c>
      <c r="BW101" s="22">
        <f t="shared" si="44"/>
        <v>4431107.452517656</v>
      </c>
      <c r="BX101" s="22">
        <f t="shared" si="44"/>
        <v>4805590.117923773</v>
      </c>
      <c r="BY101" s="22">
        <f t="shared" si="44"/>
        <v>5211775.208600507</v>
      </c>
      <c r="BZ101" s="22">
        <f t="shared" si="44"/>
        <v>5652349.069678385</v>
      </c>
      <c r="CA101" s="22">
        <f t="shared" si="44"/>
        <v>6130225.812700997</v>
      </c>
      <c r="CB101" s="22">
        <f t="shared" si="44"/>
        <v>6648566.635218263</v>
      </c>
      <c r="CC101" s="22">
        <f t="shared" si="44"/>
        <v>7210800.779608161</v>
      </c>
      <c r="CD101" s="22">
        <f t="shared" si="44"/>
        <v>7820648.270244565</v>
      </c>
      <c r="CE101" s="22">
        <f t="shared" si="44"/>
        <v>8482144.579937534</v>
      </c>
      <c r="CF101" s="22">
        <f t="shared" si="44"/>
        <v>9199667.389383681</v>
      </c>
      <c r="CG101" s="22">
        <f t="shared" si="44"/>
        <v>9977965.617262995</v>
      </c>
      <c r="CH101" s="22">
        <f t="shared" si="44"/>
        <v>10822190.913697388</v>
      </c>
      <c r="CI101" s="22">
        <f t="shared" si="44"/>
        <v>11737931.826145079</v>
      </c>
      <c r="CJ101" s="22">
        <f t="shared" si="44"/>
        <v>12731250.864552775</v>
      </c>
      <c r="CK101" s="22">
        <f t="shared" si="44"/>
        <v>13808724.711842105</v>
      </c>
      <c r="CL101" s="22">
        <f t="shared" si="44"/>
        <v>14977487.846695969</v>
      </c>
      <c r="CM101" s="22">
        <f t="shared" si="44"/>
        <v>16245279.86827323</v>
      </c>
      <c r="CN101" s="22">
        <f t="shared" si="44"/>
        <v>17620496.83706685</v>
      </c>
      <c r="CO101" s="22">
        <f t="shared" si="44"/>
        <v>19112246.972794868</v>
      </c>
      <c r="CP101" s="22">
        <f t="shared" si="44"/>
        <v>20730411.07915248</v>
      </c>
      <c r="CQ101" s="22">
        <f t="shared" si="44"/>
        <v>22485708.09664933</v>
      </c>
      <c r="CR101" s="22">
        <f t="shared" si="44"/>
        <v>24389766.218817566</v>
      </c>
      <c r="CS101" s="22">
        <f t="shared" si="44"/>
        <v>26455200.04402965</v>
      </c>
      <c r="CT101" s="27">
        <f t="shared" si="44"/>
        <v>28695694.275255706</v>
      </c>
      <c r="CU101" s="22">
        <f t="shared" si="44"/>
        <v>31126094.523584966</v>
      </c>
      <c r="CV101" s="22">
        <f t="shared" si="44"/>
        <v>33762505.8185236</v>
      </c>
    </row>
    <row r="102" spans="1:100" ht="15">
      <c r="A102" s="3" t="s">
        <v>87</v>
      </c>
      <c r="C102" s="22">
        <f>+C85+C90+C92+C95+C97</f>
        <v>31328.362818796355</v>
      </c>
      <c r="D102" s="22">
        <f aca="true" t="shared" si="45" ref="D102:BO102">+D85+D90+D92+D95+D97</f>
        <v>33499.178064819105</v>
      </c>
      <c r="E102" s="22">
        <f t="shared" si="45"/>
        <v>35824.06671478448</v>
      </c>
      <c r="F102" s="22">
        <f t="shared" si="45"/>
        <v>38314.21758025753</v>
      </c>
      <c r="G102" s="22">
        <f t="shared" si="45"/>
        <v>40981.64935624422</v>
      </c>
      <c r="H102" s="22">
        <f t="shared" si="45"/>
        <v>43839.27334608256</v>
      </c>
      <c r="I102" s="22">
        <f t="shared" si="45"/>
        <v>46900.96100539186</v>
      </c>
      <c r="J102" s="22">
        <f t="shared" si="45"/>
        <v>50181.61668047646</v>
      </c>
      <c r="K102" s="22">
        <f t="shared" si="45"/>
        <v>53697.25594616075</v>
      </c>
      <c r="L102" s="22">
        <f t="shared" si="45"/>
        <v>57465.089979964716</v>
      </c>
      <c r="M102" s="22">
        <f t="shared" si="45"/>
        <v>61503.616444004016</v>
      </c>
      <c r="N102" s="22">
        <f t="shared" si="45"/>
        <v>65832.71738321775</v>
      </c>
      <c r="O102" s="22">
        <f t="shared" si="45"/>
        <v>70473.76468871221</v>
      </c>
      <c r="P102" s="22">
        <f t="shared" si="45"/>
        <v>75449.7337183966</v>
      </c>
      <c r="Q102" s="22">
        <f t="shared" si="45"/>
        <v>80785.32571393592</v>
      </c>
      <c r="R102" s="22">
        <f t="shared" si="45"/>
        <v>86507.09970363262</v>
      </c>
      <c r="S102" s="22">
        <f t="shared" si="45"/>
        <v>92643.61463547563</v>
      </c>
      <c r="T102" s="22">
        <f t="shared" si="45"/>
        <v>99225.58254358429</v>
      </c>
      <c r="U102" s="22">
        <f t="shared" si="45"/>
        <v>106286.03361497869</v>
      </c>
      <c r="V102" s="22">
        <f t="shared" si="45"/>
        <v>113860.49409240714</v>
      </c>
      <c r="W102" s="27">
        <f t="shared" si="45"/>
        <v>121987.17802326192</v>
      </c>
      <c r="X102" s="22">
        <f t="shared" si="45"/>
        <v>130707.19394486421</v>
      </c>
      <c r="Y102" s="22">
        <f t="shared" si="45"/>
        <v>140064.7676830741</v>
      </c>
      <c r="Z102" s="22">
        <f t="shared" si="45"/>
        <v>150107.48253479996</v>
      </c>
      <c r="AA102" s="22">
        <f t="shared" si="45"/>
        <v>160886.53820610425</v>
      </c>
      <c r="AB102" s="22">
        <f t="shared" si="45"/>
        <v>172457.0299868349</v>
      </c>
      <c r="AC102" s="22">
        <f t="shared" si="45"/>
        <v>184878.24976070435</v>
      </c>
      <c r="AD102" s="22">
        <f t="shared" si="45"/>
        <v>198214.01057720446</v>
      </c>
      <c r="AE102" s="22">
        <f t="shared" si="45"/>
        <v>212532.9966494434</v>
      </c>
      <c r="AF102" s="22">
        <f t="shared" si="45"/>
        <v>227909.14079075266</v>
      </c>
      <c r="AG102" s="22">
        <f t="shared" si="45"/>
        <v>244422.03146362593</v>
      </c>
      <c r="AH102" s="22">
        <f t="shared" si="45"/>
        <v>262157.35178819054</v>
      </c>
      <c r="AI102" s="22">
        <f t="shared" si="45"/>
        <v>281207.35304501216</v>
      </c>
      <c r="AJ102" s="22">
        <f t="shared" si="45"/>
        <v>301671.36540973175</v>
      </c>
      <c r="AK102" s="22">
        <f t="shared" si="45"/>
        <v>323656.3488760479</v>
      </c>
      <c r="AL102" s="22">
        <f t="shared" si="45"/>
        <v>347277.48756020603</v>
      </c>
      <c r="AM102" s="22">
        <f t="shared" si="45"/>
        <v>372658.830835872</v>
      </c>
      <c r="AN102" s="22">
        <f t="shared" si="45"/>
        <v>399933.9850245888</v>
      </c>
      <c r="AO102" s="22">
        <f t="shared" si="45"/>
        <v>429246.85966561484</v>
      </c>
      <c r="AP102" s="22">
        <f t="shared" si="45"/>
        <v>460752.47271162376</v>
      </c>
      <c r="AQ102" s="22">
        <f t="shared" si="45"/>
        <v>494617.8193454619</v>
      </c>
      <c r="AR102" s="22">
        <f t="shared" si="45"/>
        <v>531022.8094900193</v>
      </c>
      <c r="AS102" s="22">
        <f t="shared" si="45"/>
        <v>570161.2794905577</v>
      </c>
      <c r="AT102" s="22">
        <f t="shared" si="45"/>
        <v>612242.0838890221</v>
      </c>
      <c r="AU102" s="22">
        <f t="shared" si="45"/>
        <v>657490.2736856104</v>
      </c>
      <c r="AV102" s="27">
        <f t="shared" si="45"/>
        <v>706148.367997073</v>
      </c>
      <c r="AW102" s="22">
        <f t="shared" si="45"/>
        <v>758477.7265769881</v>
      </c>
      <c r="AX102" s="22">
        <f t="shared" si="45"/>
        <v>814760.0312639785</v>
      </c>
      <c r="AY102" s="22">
        <f t="shared" si="45"/>
        <v>875298.8850731559</v>
      </c>
      <c r="AZ102" s="22">
        <f t="shared" si="45"/>
        <v>940421.5383479568</v>
      </c>
      <c r="BA102" s="22">
        <f t="shared" si="45"/>
        <v>1010480.7521482161</v>
      </c>
      <c r="BB102" s="22">
        <f t="shared" si="45"/>
        <v>1085856.809870468</v>
      </c>
      <c r="BC102" s="22">
        <f t="shared" si="45"/>
        <v>1166959.688983021</v>
      </c>
      <c r="BD102" s="22">
        <f t="shared" si="45"/>
        <v>1254231.4057167768</v>
      </c>
      <c r="BE102" s="22">
        <f t="shared" si="45"/>
        <v>1348148.5465888362</v>
      </c>
      <c r="BF102" s="22">
        <f t="shared" si="45"/>
        <v>1449225.0017560576</v>
      </c>
      <c r="BG102" s="22">
        <f t="shared" si="45"/>
        <v>1558014.91640666</v>
      </c>
      <c r="BH102" s="22">
        <f t="shared" si="45"/>
        <v>1675115.8777071568</v>
      </c>
      <c r="BI102" s="22">
        <f t="shared" si="45"/>
        <v>1801172.356237329</v>
      </c>
      <c r="BJ102" s="22">
        <f t="shared" si="45"/>
        <v>1936879.422376274</v>
      </c>
      <c r="BK102" s="22">
        <f t="shared" si="45"/>
        <v>2082986.7597571297</v>
      </c>
      <c r="BL102" s="22">
        <f t="shared" si="45"/>
        <v>2240302.999697054</v>
      </c>
      <c r="BM102" s="22">
        <f t="shared" si="45"/>
        <v>2409700.4024433065</v>
      </c>
      <c r="BN102" s="22">
        <f t="shared" si="45"/>
        <v>2592119.9131677877</v>
      </c>
      <c r="BO102" s="22">
        <f t="shared" si="45"/>
        <v>2788576.622903837</v>
      </c>
      <c r="BP102" s="22">
        <f aca="true" t="shared" si="46" ref="BP102:CV102">+BP85+BP90+BP92+BP95+BP97</f>
        <v>3000165.667064475</v>
      </c>
      <c r="BQ102" s="22">
        <f t="shared" si="46"/>
        <v>3228068.5968254465</v>
      </c>
      <c r="BR102" s="22">
        <f t="shared" si="46"/>
        <v>3473560.2615157785</v>
      </c>
      <c r="BS102" s="22">
        <f t="shared" si="46"/>
        <v>3738016.2432504683</v>
      </c>
      <c r="BT102" s="22">
        <f t="shared" si="46"/>
        <v>4022920.8883835673</v>
      </c>
      <c r="BU102" s="27">
        <f t="shared" si="46"/>
        <v>4329875.983975663</v>
      </c>
      <c r="BV102" s="22">
        <f t="shared" si="46"/>
        <v>4660610.131379982</v>
      </c>
      <c r="BW102" s="22">
        <f t="shared" si="46"/>
        <v>5016988.873279978</v>
      </c>
      <c r="BX102" s="22">
        <f t="shared" si="46"/>
        <v>5401025.635084391</v>
      </c>
      <c r="BY102" s="22">
        <f t="shared" si="46"/>
        <v>5814893.546531528</v>
      </c>
      <c r="BZ102" s="22">
        <f t="shared" si="46"/>
        <v>6260938.214703321</v>
      </c>
      <c r="CA102" s="22">
        <f t="shared" si="46"/>
        <v>6741691.52543456</v>
      </c>
      <c r="CB102" s="22">
        <f t="shared" si="46"/>
        <v>7259886.556359223</v>
      </c>
      <c r="CC102" s="22">
        <f t="shared" si="46"/>
        <v>7818473.6916025495</v>
      </c>
      <c r="CD102" s="22">
        <f t="shared" si="46"/>
        <v>8420638.035446217</v>
      </c>
      <c r="CE102" s="22">
        <f t="shared" si="46"/>
        <v>9069818.230209786</v>
      </c>
      <c r="CF102" s="22">
        <f t="shared" si="46"/>
        <v>9769726.792153373</v>
      </c>
      <c r="CG102" s="22">
        <f t="shared" si="46"/>
        <v>10524372.088467069</v>
      </c>
      <c r="CH102" s="22">
        <f t="shared" si="46"/>
        <v>11338082.088429248</v>
      </c>
      <c r="CI102" s="22">
        <f t="shared" si="46"/>
        <v>12215530.032650396</v>
      </c>
      <c r="CJ102" s="22">
        <f t="shared" si="46"/>
        <v>13161762.176038377</v>
      </c>
      <c r="CK102" s="22">
        <f t="shared" si="46"/>
        <v>14182227.772797707</v>
      </c>
      <c r="CL102" s="22">
        <f t="shared" si="46"/>
        <v>15282811.48548773</v>
      </c>
      <c r="CM102" s="22">
        <f t="shared" si="46"/>
        <v>16469868.41499732</v>
      </c>
      <c r="CN102" s="22">
        <f t="shared" si="46"/>
        <v>17750261.964338988</v>
      </c>
      <c r="CO102" s="22">
        <f t="shared" si="46"/>
        <v>19131404.76652185</v>
      </c>
      <c r="CP102" s="22">
        <f t="shared" si="46"/>
        <v>20621302.925538894</v>
      </c>
      <c r="CQ102" s="22">
        <f t="shared" si="46"/>
        <v>22228603.839815192</v>
      </c>
      <c r="CR102" s="22">
        <f t="shared" si="46"/>
        <v>23962647.899436094</v>
      </c>
      <c r="CS102" s="22">
        <f t="shared" si="46"/>
        <v>25833524.37224453</v>
      </c>
      <c r="CT102" s="27">
        <f t="shared" si="46"/>
        <v>27852131.81961117</v>
      </c>
      <c r="CU102" s="22">
        <f t="shared" si="46"/>
        <v>30030243.41050021</v>
      </c>
      <c r="CV102" s="22">
        <f t="shared" si="46"/>
        <v>32380577.532549527</v>
      </c>
    </row>
    <row r="103" spans="1:100" ht="15">
      <c r="A103" s="3" t="s">
        <v>88</v>
      </c>
      <c r="C103" s="22">
        <f>+C91+C96</f>
        <v>13736.871080673802</v>
      </c>
      <c r="D103" s="22">
        <f aca="true" t="shared" si="47" ref="D103:BO103">+D91+D96</f>
        <v>14709.34172109003</v>
      </c>
      <c r="E103" s="22">
        <f t="shared" si="47"/>
        <v>15751.362640257346</v>
      </c>
      <c r="F103" s="22">
        <f t="shared" si="47"/>
        <v>16867.954378618626</v>
      </c>
      <c r="G103" s="22">
        <f t="shared" si="47"/>
        <v>18064.502900148913</v>
      </c>
      <c r="H103" s="22">
        <f t="shared" si="47"/>
        <v>19346.786383823946</v>
      </c>
      <c r="I103" s="22">
        <f t="shared" si="47"/>
        <v>20721.003991712583</v>
      </c>
      <c r="J103" s="22">
        <f t="shared" si="47"/>
        <v>22193.80676030893</v>
      </c>
      <c r="K103" s="22">
        <f t="shared" si="47"/>
        <v>23772.330772644564</v>
      </c>
      <c r="L103" s="22">
        <f t="shared" si="47"/>
        <v>25464.23278046294</v>
      </c>
      <c r="M103" s="22">
        <f t="shared" si="47"/>
        <v>27277.728458358193</v>
      </c>
      <c r="N103" s="22">
        <f t="shared" si="47"/>
        <v>29221.633485344944</v>
      </c>
      <c r="O103" s="22">
        <f t="shared" si="47"/>
        <v>31305.407663905426</v>
      </c>
      <c r="P103" s="22">
        <f t="shared" si="47"/>
        <v>33539.20230223128</v>
      </c>
      <c r="Q103" s="22">
        <f t="shared" si="47"/>
        <v>35933.911102221835</v>
      </c>
      <c r="R103" s="22">
        <f t="shared" si="47"/>
        <v>38501.224813906614</v>
      </c>
      <c r="S103" s="22">
        <f t="shared" si="47"/>
        <v>41253.68993642207</v>
      </c>
      <c r="T103" s="22">
        <f t="shared" si="47"/>
        <v>44204.77176659269</v>
      </c>
      <c r="U103" s="22">
        <f t="shared" si="47"/>
        <v>47368.92211865475</v>
      </c>
      <c r="V103" s="22">
        <f t="shared" si="47"/>
        <v>50761.65206283455</v>
      </c>
      <c r="W103" s="27">
        <f t="shared" si="47"/>
        <v>54399.61005647838</v>
      </c>
      <c r="X103" s="22">
        <f t="shared" si="47"/>
        <v>58300.66586936568</v>
      </c>
      <c r="Y103" s="22">
        <f t="shared" si="47"/>
        <v>62484.00073486592</v>
      </c>
      <c r="Z103" s="22">
        <f t="shared" si="47"/>
        <v>66970.20419088089</v>
      </c>
      <c r="AA103" s="22">
        <f t="shared" si="47"/>
        <v>71781.37810921726</v>
      </c>
      <c r="AB103" s="22">
        <f t="shared" si="47"/>
        <v>76941.24844934174</v>
      </c>
      <c r="AC103" s="22">
        <f t="shared" si="47"/>
        <v>82475.28531257782</v>
      </c>
      <c r="AD103" s="22">
        <f t="shared" si="47"/>
        <v>88410.83191592077</v>
      </c>
      <c r="AE103" s="22">
        <f t="shared" si="47"/>
        <v>94777.24315100274</v>
      </c>
      <c r="AF103" s="22">
        <f t="shared" si="47"/>
        <v>101606.03444357416</v>
      </c>
      <c r="AG103" s="22">
        <f t="shared" si="47"/>
        <v>108931.0416824471</v>
      </c>
      <c r="AH103" s="22">
        <f t="shared" si="47"/>
        <v>116788.59304444795</v>
      </c>
      <c r="AI103" s="22">
        <f t="shared" si="47"/>
        <v>125217.69360385725</v>
      </c>
      <c r="AJ103" s="22">
        <f t="shared" si="47"/>
        <v>134260.22368139875</v>
      </c>
      <c r="AK103" s="22">
        <f t="shared" si="47"/>
        <v>143961.1519594264</v>
      </c>
      <c r="AL103" s="22">
        <f t="shared" si="47"/>
        <v>154368.764466927</v>
      </c>
      <c r="AM103" s="22">
        <f t="shared" si="47"/>
        <v>165534.910620711</v>
      </c>
      <c r="AN103" s="22">
        <f t="shared" si="47"/>
        <v>177515.26759814032</v>
      </c>
      <c r="AO103" s="22">
        <f t="shared" si="47"/>
        <v>190369.62441241002</v>
      </c>
      <c r="AP103" s="22">
        <f t="shared" si="47"/>
        <v>204162.1871642644</v>
      </c>
      <c r="AQ103" s="22">
        <f t="shared" si="47"/>
        <v>218961.9070546283</v>
      </c>
      <c r="AR103" s="22">
        <f t="shared" si="47"/>
        <v>234842.83286155682</v>
      </c>
      <c r="AS103" s="22">
        <f t="shared" si="47"/>
        <v>251884.48971277662</v>
      </c>
      <c r="AT103" s="22">
        <f t="shared" si="47"/>
        <v>270172.2861225856</v>
      </c>
      <c r="AU103" s="22">
        <f t="shared" si="47"/>
        <v>289797.9514097195</v>
      </c>
      <c r="AV103" s="27">
        <f t="shared" si="47"/>
        <v>310860.0057717659</v>
      </c>
      <c r="AW103" s="22">
        <f t="shared" si="47"/>
        <v>333464.26546264545</v>
      </c>
      <c r="AX103" s="22">
        <f t="shared" si="47"/>
        <v>357724.3857034929</v>
      </c>
      <c r="AY103" s="22">
        <f t="shared" si="47"/>
        <v>383762.4441549245</v>
      </c>
      <c r="AZ103" s="22">
        <f t="shared" si="47"/>
        <v>411709.56799122057</v>
      </c>
      <c r="BA103" s="22">
        <f t="shared" si="47"/>
        <v>441706.60784550477</v>
      </c>
      <c r="BB103" s="22">
        <f t="shared" si="47"/>
        <v>473904.8621407738</v>
      </c>
      <c r="BC103" s="22">
        <f t="shared" si="47"/>
        <v>508466.85558592057</v>
      </c>
      <c r="BD103" s="22">
        <f t="shared" si="47"/>
        <v>545567.175900104</v>
      </c>
      <c r="BE103" s="22">
        <f t="shared" si="47"/>
        <v>585393.3731344439</v>
      </c>
      <c r="BF103" s="22">
        <f t="shared" si="47"/>
        <v>628146.9262886867</v>
      </c>
      <c r="BG103" s="22">
        <f t="shared" si="47"/>
        <v>674044.2822739317</v>
      </c>
      <c r="BH103" s="22">
        <f t="shared" si="47"/>
        <v>723317.972652596</v>
      </c>
      <c r="BI103" s="22">
        <f t="shared" si="47"/>
        <v>776217.8139955539</v>
      </c>
      <c r="BJ103" s="22">
        <f t="shared" si="47"/>
        <v>833012.198135963</v>
      </c>
      <c r="BK103" s="22">
        <f t="shared" si="47"/>
        <v>893989.479072023</v>
      </c>
      <c r="BL103" s="22">
        <f t="shared" si="47"/>
        <v>959459.4637793088</v>
      </c>
      <c r="BM103" s="22">
        <f t="shared" si="47"/>
        <v>1029755.0147400679</v>
      </c>
      <c r="BN103" s="22">
        <f t="shared" si="47"/>
        <v>1105233.772584868</v>
      </c>
      <c r="BO103" s="22">
        <f t="shared" si="47"/>
        <v>1186280.0078743563</v>
      </c>
      <c r="BP103" s="22">
        <f aca="true" t="shared" si="48" ref="BP103:CV103">+BP91+BP96</f>
        <v>1273306.611728981</v>
      </c>
      <c r="BQ103" s="22">
        <f t="shared" si="48"/>
        <v>1366757.2357459455</v>
      </c>
      <c r="BR103" s="22">
        <f t="shared" si="48"/>
        <v>1467108.5924293094</v>
      </c>
      <c r="BS103" s="22">
        <f t="shared" si="48"/>
        <v>1574872.9282051513</v>
      </c>
      <c r="BT103" s="22">
        <f t="shared" si="48"/>
        <v>1690600.6820036145</v>
      </c>
      <c r="BU103" s="27">
        <f t="shared" si="48"/>
        <v>1814883.3433682355</v>
      </c>
      <c r="BV103" s="22">
        <f t="shared" si="48"/>
        <v>1948356.5251054622</v>
      </c>
      <c r="BW103" s="22">
        <f t="shared" si="48"/>
        <v>2091703.2666192302</v>
      </c>
      <c r="BX103" s="22">
        <f t="shared" si="48"/>
        <v>2245657.585292953</v>
      </c>
      <c r="BY103" s="22">
        <f t="shared" si="48"/>
        <v>2411008.2945907232</v>
      </c>
      <c r="BZ103" s="22">
        <f t="shared" si="48"/>
        <v>2588603.108957871</v>
      </c>
      <c r="CA103" s="22">
        <f t="shared" si="48"/>
        <v>2779353.05711581</v>
      </c>
      <c r="CB103" s="22">
        <f t="shared" si="48"/>
        <v>2984237.2269753036</v>
      </c>
      <c r="CC103" s="22">
        <f t="shared" si="48"/>
        <v>3204307.867144633</v>
      </c>
      <c r="CD103" s="22">
        <f t="shared" si="48"/>
        <v>3440695.871893898</v>
      </c>
      <c r="CE103" s="22">
        <f t="shared" si="48"/>
        <v>3694616.6784639065</v>
      </c>
      <c r="CF103" s="22">
        <f t="shared" si="48"/>
        <v>3967376.6077885334</v>
      </c>
      <c r="CG103" s="22">
        <f t="shared" si="48"/>
        <v>4260379.682044719</v>
      </c>
      <c r="CH103" s="22">
        <f t="shared" si="48"/>
        <v>4575134.954966827</v>
      </c>
      <c r="CI103" s="22">
        <f t="shared" si="48"/>
        <v>4913264.393575391</v>
      </c>
      <c r="CJ103" s="22">
        <f t="shared" si="48"/>
        <v>5276511.3528887145</v>
      </c>
      <c r="CK103" s="22">
        <f t="shared" si="48"/>
        <v>5666749.68832495</v>
      </c>
      <c r="CL103" s="22">
        <f t="shared" si="48"/>
        <v>6085993.553878797</v>
      </c>
      <c r="CM103" s="22">
        <f t="shared" si="48"/>
        <v>6536407.937788907</v>
      </c>
      <c r="CN103" s="22">
        <f t="shared" si="48"/>
        <v>7020319.991318658</v>
      </c>
      <c r="CO103" s="22">
        <f t="shared" si="48"/>
        <v>7540231.210475141</v>
      </c>
      <c r="CP103" s="22">
        <f t="shared" si="48"/>
        <v>8098830.535011202</v>
      </c>
      <c r="CQ103" s="22">
        <f t="shared" si="48"/>
        <v>8699008.43391735</v>
      </c>
      <c r="CR103" s="22">
        <f t="shared" si="48"/>
        <v>9343872.051840218</v>
      </c>
      <c r="CS103" s="22">
        <f t="shared" si="48"/>
        <v>10036761.496489832</v>
      </c>
      <c r="CT103" s="27">
        <f t="shared" si="48"/>
        <v>10781267.353149194</v>
      </c>
      <c r="CU103" s="22">
        <f t="shared" si="48"/>
        <v>11581249.518908953</v>
      </c>
      <c r="CV103" s="22">
        <f t="shared" si="48"/>
        <v>12440857.456251739</v>
      </c>
    </row>
    <row r="106" spans="1:48" ht="45.75" customHeight="1">
      <c r="A106" s="73" t="s">
        <v>89</v>
      </c>
      <c r="B106" s="74"/>
      <c r="C106" s="5">
        <v>2005</v>
      </c>
      <c r="D106" s="5">
        <v>2006</v>
      </c>
      <c r="E106" s="5">
        <f>+D106+1</f>
        <v>2007</v>
      </c>
      <c r="F106" s="5">
        <f aca="true" t="shared" si="49" ref="F106:AV106">+E106+1</f>
        <v>2008</v>
      </c>
      <c r="G106" s="5">
        <f t="shared" si="49"/>
        <v>2009</v>
      </c>
      <c r="H106" s="5">
        <f t="shared" si="49"/>
        <v>2010</v>
      </c>
      <c r="I106" s="5">
        <f t="shared" si="49"/>
        <v>2011</v>
      </c>
      <c r="J106" s="5">
        <f t="shared" si="49"/>
        <v>2012</v>
      </c>
      <c r="K106" s="5">
        <f t="shared" si="49"/>
        <v>2013</v>
      </c>
      <c r="L106" s="5">
        <f t="shared" si="49"/>
        <v>2014</v>
      </c>
      <c r="M106" s="5">
        <f t="shared" si="49"/>
        <v>2015</v>
      </c>
      <c r="N106" s="5">
        <f t="shared" si="49"/>
        <v>2016</v>
      </c>
      <c r="O106" s="5">
        <f t="shared" si="49"/>
        <v>2017</v>
      </c>
      <c r="P106" s="5">
        <f t="shared" si="49"/>
        <v>2018</v>
      </c>
      <c r="Q106" s="5">
        <f t="shared" si="49"/>
        <v>2019</v>
      </c>
      <c r="R106" s="5">
        <f t="shared" si="49"/>
        <v>2020</v>
      </c>
      <c r="S106" s="5">
        <f t="shared" si="49"/>
        <v>2021</v>
      </c>
      <c r="T106" s="5">
        <f t="shared" si="49"/>
        <v>2022</v>
      </c>
      <c r="U106" s="5">
        <f t="shared" si="49"/>
        <v>2023</v>
      </c>
      <c r="V106" s="5">
        <f t="shared" si="49"/>
        <v>2024</v>
      </c>
      <c r="W106" s="5">
        <f t="shared" si="49"/>
        <v>2025</v>
      </c>
      <c r="X106" s="5">
        <f t="shared" si="49"/>
        <v>2026</v>
      </c>
      <c r="Y106" s="5">
        <f t="shared" si="49"/>
        <v>2027</v>
      </c>
      <c r="Z106" s="5">
        <f t="shared" si="49"/>
        <v>2028</v>
      </c>
      <c r="AA106" s="5">
        <f t="shared" si="49"/>
        <v>2029</v>
      </c>
      <c r="AB106" s="5">
        <f t="shared" si="49"/>
        <v>2030</v>
      </c>
      <c r="AC106" s="5">
        <f t="shared" si="49"/>
        <v>2031</v>
      </c>
      <c r="AD106" s="5">
        <f t="shared" si="49"/>
        <v>2032</v>
      </c>
      <c r="AE106" s="5">
        <f t="shared" si="49"/>
        <v>2033</v>
      </c>
      <c r="AF106" s="5">
        <f t="shared" si="49"/>
        <v>2034</v>
      </c>
      <c r="AG106" s="5">
        <f t="shared" si="49"/>
        <v>2035</v>
      </c>
      <c r="AH106" s="5">
        <f t="shared" si="49"/>
        <v>2036</v>
      </c>
      <c r="AI106" s="5">
        <f t="shared" si="49"/>
        <v>2037</v>
      </c>
      <c r="AJ106" s="5">
        <f t="shared" si="49"/>
        <v>2038</v>
      </c>
      <c r="AK106" s="5">
        <f t="shared" si="49"/>
        <v>2039</v>
      </c>
      <c r="AL106" s="5">
        <f t="shared" si="49"/>
        <v>2040</v>
      </c>
      <c r="AM106" s="5">
        <f t="shared" si="49"/>
        <v>2041</v>
      </c>
      <c r="AN106" s="5">
        <f t="shared" si="49"/>
        <v>2042</v>
      </c>
      <c r="AO106" s="5">
        <f t="shared" si="49"/>
        <v>2043</v>
      </c>
      <c r="AP106" s="5">
        <f t="shared" si="49"/>
        <v>2044</v>
      </c>
      <c r="AQ106" s="5">
        <f t="shared" si="49"/>
        <v>2045</v>
      </c>
      <c r="AR106" s="5">
        <f t="shared" si="49"/>
        <v>2046</v>
      </c>
      <c r="AS106" s="5">
        <f t="shared" si="49"/>
        <v>2047</v>
      </c>
      <c r="AT106" s="5">
        <f t="shared" si="49"/>
        <v>2048</v>
      </c>
      <c r="AU106" s="5">
        <f t="shared" si="49"/>
        <v>2049</v>
      </c>
      <c r="AV106" s="5">
        <f t="shared" si="49"/>
        <v>2050</v>
      </c>
    </row>
    <row r="107" spans="1:51" ht="15">
      <c r="A107" s="3" t="s">
        <v>85</v>
      </c>
      <c r="B107" s="26" t="s">
        <v>86</v>
      </c>
      <c r="C107" s="28">
        <f>+C101*1000000/(#REF!-#REF!)</f>
        <v>164.5787115474668</v>
      </c>
      <c r="D107" s="28">
        <f>+D101*1000000/(#REF!-#REF!)</f>
        <v>173.0143577151676</v>
      </c>
      <c r="E107" s="28">
        <f>+E101*1000000/(#REF!-#REF!)</f>
        <v>181.9532372306878</v>
      </c>
      <c r="F107" s="28">
        <f>+F101*1000000/(#REF!-#REF!)</f>
        <v>191.41946437306825</v>
      </c>
      <c r="G107" s="28">
        <f>+G101*1000000/(#REF!-#REF!)</f>
        <v>201.44798967448529</v>
      </c>
      <c r="H107" s="28">
        <f>+H101*1000000/(#REF!-#REF!)</f>
        <v>212.0765930504512</v>
      </c>
      <c r="I107" s="28">
        <f>+I101*1000000/(#REF!-#REF!)</f>
        <v>223.34621499459928</v>
      </c>
      <c r="J107" s="28">
        <f>+J101*1000000/(#REF!-#REF!)</f>
        <v>235.30833547081846</v>
      </c>
      <c r="K107" s="28">
        <f>+K101*1000000/(#REF!-#REF!)</f>
        <v>248.02229409781071</v>
      </c>
      <c r="L107" s="28">
        <f>+L101*1000000/(#REF!-#REF!)</f>
        <v>261.5598739172129</v>
      </c>
      <c r="M107" s="28">
        <f>+M101*1000000/(#REF!-#REF!)</f>
        <v>276.0019810567901</v>
      </c>
      <c r="N107" s="28">
        <f>+N101*1000000/(#REF!-#REF!)</f>
        <v>291.41760798107805</v>
      </c>
      <c r="O107" s="28">
        <f>+O101*1000000/(#REF!-#REF!)</f>
        <v>307.88028557240193</v>
      </c>
      <c r="P107" s="28">
        <f>+P101*1000000/(#REF!-#REF!)</f>
        <v>325.45698108853605</v>
      </c>
      <c r="Q107" s="28">
        <f>+Q101*1000000/(#REF!-#REF!)</f>
        <v>344.2320583488968</v>
      </c>
      <c r="R107" s="28">
        <f>+R101*1000000/(#REF!-#REF!)</f>
        <v>364.2942534093173</v>
      </c>
      <c r="S107" s="28">
        <f>+S101*1000000/(#REF!-#REF!)</f>
        <v>385.7311779626975</v>
      </c>
      <c r="T107" s="28">
        <f>+T101*1000000/(#REF!-#REF!)</f>
        <v>408.65630015954366</v>
      </c>
      <c r="U107" s="28">
        <f>+U101*1000000/(#REF!-#REF!)</f>
        <v>433.17604080411064</v>
      </c>
      <c r="V107" s="28">
        <f>+V101*1000000/(#REF!-#REF!)</f>
        <v>459.40945984873736</v>
      </c>
      <c r="W107" s="28">
        <f>+W101*1000000/(#REF!-#REF!)</f>
        <v>487.4862191292379</v>
      </c>
      <c r="X107" s="28">
        <f>+X101*1000000/(#REF!-#REF!)</f>
        <v>517.5499158361216</v>
      </c>
      <c r="Y107" s="28">
        <f>+Y101*1000000/(#REF!-#REF!)</f>
        <v>549.7427801638709</v>
      </c>
      <c r="Z107" s="28">
        <f>+Z101*1000000/(#REF!-#REF!)</f>
        <v>584.232854703578</v>
      </c>
      <c r="AA107" s="28">
        <f>+AA101*1000000/(#REF!-#REF!)</f>
        <v>621.1966176412116</v>
      </c>
      <c r="AB107" s="28">
        <f>+AB101*1000000/(#REF!-#REF!)</f>
        <v>660.8103757240783</v>
      </c>
      <c r="AC107" s="28">
        <f>+AC101*1000000/(#REF!-#REF!)</f>
        <v>703.2888975627227</v>
      </c>
      <c r="AD107" s="28">
        <f>+AD101*1000000/(#REF!-#REF!)</f>
        <v>748.858567752918</v>
      </c>
      <c r="AE107" s="28">
        <f>+AE101*1000000/(#REF!-#REF!)</f>
        <v>797.7201365039549</v>
      </c>
      <c r="AF107" s="28">
        <f>+AF101*1000000/(#REF!-#REF!)</f>
        <v>850.1493131887959</v>
      </c>
      <c r="AG107" s="28">
        <f>+AG101*1000000/(#REF!-#REF!)</f>
        <v>906.3913580255895</v>
      </c>
      <c r="AH107" s="28">
        <f>+AH101*1000000/(#REF!-#REF!)</f>
        <v>966.7549142953095</v>
      </c>
      <c r="AI107" s="28">
        <f>+AI101*1000000/(#REF!-#REF!)</f>
        <v>1031.5476056590228</v>
      </c>
      <c r="AJ107" s="28">
        <f>+AJ101*1000000/(#REF!-#REF!)</f>
        <v>1101.1273427326537</v>
      </c>
      <c r="AK107" s="28">
        <f>+AK101*1000000/(#REF!-#REF!)</f>
        <v>1175.8902170991646</v>
      </c>
      <c r="AL107" s="28">
        <f>+AL101*1000000/(#REF!-#REF!)</f>
        <v>1256.2100503155823</v>
      </c>
      <c r="AM107" s="28">
        <f>+AM101*1000000/(#REF!-#REF!)</f>
        <v>1342.567645399687</v>
      </c>
      <c r="AN107" s="28">
        <f>+AN101*1000000/(#REF!-#REF!)</f>
        <v>1435.4182655037926</v>
      </c>
      <c r="AO107" s="28">
        <f>+AO101*1000000/(#REF!-#REF!)</f>
        <v>1535.3147893215867</v>
      </c>
      <c r="AP107" s="28">
        <f>+AP101*1000000/(#REF!-#REF!)</f>
        <v>1642.8212791363514</v>
      </c>
      <c r="AQ107" s="28">
        <f>+AQ101*1000000/(#REF!-#REF!)</f>
        <v>1758.5460823109793</v>
      </c>
      <c r="AR107" s="28">
        <f>+AR101*1000000/(#REF!-#REF!)</f>
        <v>1883.1817484242524</v>
      </c>
      <c r="AS107" s="28">
        <f>+AS101*1000000/(#REF!-#REF!)</f>
        <v>2017.4716478699154</v>
      </c>
      <c r="AT107" s="28">
        <f>+AT101*1000000/(#REF!-#REF!)</f>
        <v>2162.210021156186</v>
      </c>
      <c r="AU107" s="28">
        <f>+AU101*1000000/(#REF!-#REF!)</f>
        <v>2318.323062312861</v>
      </c>
      <c r="AV107" s="28">
        <f>+AV101*1000000/(#REF!-#REF!)</f>
        <v>2486.743556167125</v>
      </c>
      <c r="AW107" s="78" t="s">
        <v>90</v>
      </c>
      <c r="AX107" s="78"/>
      <c r="AY107" s="78"/>
    </row>
    <row r="108" spans="1:51" ht="15">
      <c r="A108" s="3" t="s">
        <v>87</v>
      </c>
      <c r="C108" s="22">
        <f>+C102*1000000/#REF!</f>
        <v>329.8162724060977</v>
      </c>
      <c r="D108" s="22">
        <f>+D102*1000000/#REF!</f>
        <v>342.62398360906064</v>
      </c>
      <c r="E108" s="22">
        <f>+E102*1000000/#REF!</f>
        <v>355.8291226936074</v>
      </c>
      <c r="F108" s="22">
        <f>+F102*1000000/#REF!</f>
        <v>369.52427961062943</v>
      </c>
      <c r="G108" s="22">
        <f>+G102*1000000/#REF!</f>
        <v>383.81291959455956</v>
      </c>
      <c r="H108" s="22">
        <f>+H102*1000000/#REF!</f>
        <v>398.8054721466439</v>
      </c>
      <c r="I108" s="22">
        <f>+I102*1000000/#REF!</f>
        <v>414.5525786319342</v>
      </c>
      <c r="J108" s="22">
        <f>+J102*1000000/#REF!</f>
        <v>431.0955201827029</v>
      </c>
      <c r="K108" s="22">
        <f>+K102*1000000/#REF!</f>
        <v>448.48805736864324</v>
      </c>
      <c r="L108" s="22">
        <f>+L102*1000000/#REF!</f>
        <v>466.8019227313738</v>
      </c>
      <c r="M108" s="22">
        <f>+M102*1000000/#REF!</f>
        <v>486.10296189069794</v>
      </c>
      <c r="N108" s="22">
        <f>+N102*1000000/#REF!</f>
        <v>506.4581722223874</v>
      </c>
      <c r="O108" s="22">
        <f>+O102*1000000/#REF!</f>
        <v>527.9487840710491</v>
      </c>
      <c r="P108" s="22">
        <f>+P102*1000000/#REF!</f>
        <v>550.6585486966529</v>
      </c>
      <c r="Q108" s="22">
        <f>+Q102*1000000/#REF!</f>
        <v>574.6871968212057</v>
      </c>
      <c r="R108" s="22">
        <f>+R102*1000000/#REF!</f>
        <v>600.1315939100008</v>
      </c>
      <c r="S108" s="22">
        <f>+S102*1000000/#REF!</f>
        <v>627.0826614161181</v>
      </c>
      <c r="T108" s="22">
        <f>+T102*1000000/#REF!</f>
        <v>655.6352645251358</v>
      </c>
      <c r="U108" s="22">
        <f>+U102*1000000/#REF!</f>
        <v>685.8790403365651</v>
      </c>
      <c r="V108" s="22">
        <f>+V102*1000000/#REF!</f>
        <v>717.9046951690054</v>
      </c>
      <c r="W108" s="22">
        <f>+W102*1000000/#REF!</f>
        <v>751.7978974263019</v>
      </c>
      <c r="X108" s="22">
        <f>+X102*1000000/#REF!</f>
        <v>787.6749519368238</v>
      </c>
      <c r="Y108" s="22">
        <f>+Y102*1000000/#REF!</f>
        <v>825.6716771016463</v>
      </c>
      <c r="Z108" s="22">
        <f>+Z102*1000000/#REF!</f>
        <v>865.9138158625705</v>
      </c>
      <c r="AA108" s="22">
        <f>+AA102*1000000/#REF!</f>
        <v>908.5115826564892</v>
      </c>
      <c r="AB108" s="22">
        <f>+AB102*1000000/#REF!</f>
        <v>953.6303768362027</v>
      </c>
      <c r="AC108" s="22">
        <f>+AC102*1000000/#REF!</f>
        <v>1001.4017934420809</v>
      </c>
      <c r="AD108" s="22">
        <f>+AD102*1000000/#REF!</f>
        <v>1052.020780691373</v>
      </c>
      <c r="AE108" s="22">
        <f>+AE102*1000000/#REF!</f>
        <v>1105.6686009278383</v>
      </c>
      <c r="AF108" s="22">
        <f>+AF102*1000000/#REF!</f>
        <v>1162.5302873502033</v>
      </c>
      <c r="AG108" s="22">
        <f>+AG102*1000000/#REF!</f>
        <v>1222.8237147170305</v>
      </c>
      <c r="AH108" s="22">
        <f>+AH102*1000000/#REF!</f>
        <v>1286.7860275582962</v>
      </c>
      <c r="AI108" s="22">
        <f>+AI102*1000000/#REF!</f>
        <v>1354.652554618229</v>
      </c>
      <c r="AJ108" s="22">
        <f>+AJ102*1000000/#REF!</f>
        <v>1426.7056103709092</v>
      </c>
      <c r="AK108" s="22">
        <f>+AK102*1000000/#REF!</f>
        <v>1503.2565177483887</v>
      </c>
      <c r="AL108" s="22">
        <f>+AL102*1000000/#REF!</f>
        <v>1584.6294840904472</v>
      </c>
      <c r="AM108" s="22">
        <f>+AM102*1000000/#REF!</f>
        <v>1671.1414504315392</v>
      </c>
      <c r="AN108" s="22">
        <f>+AN102*1000000/#REF!</f>
        <v>1763.1819832092644</v>
      </c>
      <c r="AO108" s="22">
        <f>+AO102*1000000/#REF!</f>
        <v>1861.1352428276227</v>
      </c>
      <c r="AP108" s="22">
        <f>+AP102*1000000/#REF!</f>
        <v>1965.4277645734467</v>
      </c>
      <c r="AQ108" s="22">
        <f>+AQ102*1000000/#REF!</f>
        <v>2076.5034654746223</v>
      </c>
      <c r="AR108" s="22">
        <f>+AR102*1000000/#REF!</f>
        <v>2194.858474229003</v>
      </c>
      <c r="AS108" s="22">
        <f>+AS102*1000000/#REF!</f>
        <v>2321.0459882111163</v>
      </c>
      <c r="AT108" s="22">
        <f>+AT102*1000000/#REF!</f>
        <v>2455.644295577965</v>
      </c>
      <c r="AU108" s="22">
        <f>+AU102*1000000/#REF!</f>
        <v>2599.3050468029182</v>
      </c>
      <c r="AV108" s="22">
        <f>+AV102*1000000/#REF!</f>
        <v>2752.713753491332</v>
      </c>
      <c r="AW108" s="78"/>
      <c r="AX108" s="78"/>
      <c r="AY108" s="78"/>
    </row>
    <row r="109" spans="1:51" ht="15">
      <c r="A109" s="3" t="s">
        <v>88</v>
      </c>
      <c r="C109" s="22">
        <f>+C103*1000000/#REF!</f>
        <v>376.6954561736158</v>
      </c>
      <c r="D109" s="22">
        <f>+D103*1000000/#REF!</f>
        <v>392.3859761767648</v>
      </c>
      <c r="E109" s="22">
        <f>+E103*1000000/#REF!</f>
        <v>408.6145612890856</v>
      </c>
      <c r="F109" s="22">
        <f>+F103*1000000/#REF!</f>
        <v>425.41702404140227</v>
      </c>
      <c r="G109" s="22">
        <f>+G103*1000000/#REF!</f>
        <v>442.84319973956036</v>
      </c>
      <c r="H109" s="22">
        <f>+H103*1000000/#REF!</f>
        <v>460.94715888007244</v>
      </c>
      <c r="I109" s="22">
        <f>+I103*1000000/#REF!</f>
        <v>479.7766861758161</v>
      </c>
      <c r="J109" s="22">
        <f>+J103*1000000/#REF!</f>
        <v>499.39896815165184</v>
      </c>
      <c r="K109" s="22">
        <f>+K103*1000000/#REF!</f>
        <v>519.9452083223783</v>
      </c>
      <c r="L109" s="22">
        <f>+L103*1000000/#REF!</f>
        <v>541.5689484291282</v>
      </c>
      <c r="M109" s="22">
        <f>+M103*1000000/#REF!</f>
        <v>564.423978055641</v>
      </c>
      <c r="N109" s="22">
        <f>+N103*1000000/#REF!</f>
        <v>588.6132179169083</v>
      </c>
      <c r="O109" s="22">
        <f>+O103*1000000/#REF!</f>
        <v>614.2083760169637</v>
      </c>
      <c r="P109" s="22">
        <f>+P103*1000000/#REF!</f>
        <v>641.2943335540579</v>
      </c>
      <c r="Q109" s="22">
        <f>+Q103*1000000/#REF!</f>
        <v>669.9445629215242</v>
      </c>
      <c r="R109" s="22">
        <f>+R103*1000000/#REF!</f>
        <v>700.2250624547648</v>
      </c>
      <c r="S109" s="22">
        <f>+S103*1000000/#REF!</f>
        <v>732.2643761082057</v>
      </c>
      <c r="T109" s="22">
        <f>+T103*1000000/#REF!</f>
        <v>766.1546285549829</v>
      </c>
      <c r="U109" s="22">
        <f>+U103*1000000/#REF!</f>
        <v>801.9974171869812</v>
      </c>
      <c r="V109" s="22">
        <f>+V103*1000000/#REF!</f>
        <v>839.8741099902138</v>
      </c>
      <c r="W109" s="22">
        <f>+W103*1000000/#REF!</f>
        <v>879.8857822805232</v>
      </c>
      <c r="X109" s="22">
        <f>+X103*1000000/#REF!</f>
        <v>922.1551836685094</v>
      </c>
      <c r="Y109" s="22">
        <f>+Y103*1000000/#REF!</f>
        <v>966.8269568645799</v>
      </c>
      <c r="Z109" s="22">
        <f>+Z103*1000000/#REF!</f>
        <v>1014.0300958628675</v>
      </c>
      <c r="AA109" s="22">
        <f>+AA103*1000000/#REF!</f>
        <v>1063.9032582554871</v>
      </c>
      <c r="AB109" s="22">
        <f>+AB103*1000000/#REF!</f>
        <v>1116.624265690902</v>
      </c>
      <c r="AC109" s="22">
        <f>+AC103*1000000/#REF!</f>
        <v>1172.3534202647784</v>
      </c>
      <c r="AD109" s="22">
        <f>+AD103*1000000/#REF!</f>
        <v>1231.2840473874958</v>
      </c>
      <c r="AE109" s="22">
        <f>+AE103*1000000/#REF!</f>
        <v>1293.6054740725613</v>
      </c>
      <c r="AF109" s="22">
        <f>+AF103*1000000/#REF!</f>
        <v>1359.5660813693187</v>
      </c>
      <c r="AG109" s="22">
        <f>+AG103*1000000/#REF!</f>
        <v>1429.3864836250784</v>
      </c>
      <c r="AH109" s="22">
        <f>+AH103*1000000/#REF!</f>
        <v>1503.3198944433234</v>
      </c>
      <c r="AI109" s="22">
        <f>+AI103*1000000/#REF!</f>
        <v>1581.626026003754</v>
      </c>
      <c r="AJ109" s="22">
        <f>+AJ103*1000000/#REF!</f>
        <v>1664.6185305418635</v>
      </c>
      <c r="AK109" s="22">
        <f>+AK103*1000000/#REF!</f>
        <v>1752.6169906267066</v>
      </c>
      <c r="AL109" s="22">
        <f>+AL103*1000000/#REF!</f>
        <v>1845.9730205987382</v>
      </c>
      <c r="AM109" s="22">
        <f>+AM103*1000000/#REF!</f>
        <v>1945.0361809609124</v>
      </c>
      <c r="AN109" s="22">
        <f>+AN103*1000000/#REF!</f>
        <v>2050.1866841731367</v>
      </c>
      <c r="AO109" s="22">
        <f>+AO103*1000000/#REF!</f>
        <v>2161.831626350405</v>
      </c>
      <c r="AP109" s="22">
        <f>+AP103*1000000/#REF!</f>
        <v>2280.400044994503</v>
      </c>
      <c r="AQ109" s="22">
        <f>+AQ103*1000000/#REF!</f>
        <v>2406.3582499191216</v>
      </c>
      <c r="AR109" s="22">
        <f>+AR103*1000000/#REF!</f>
        <v>2540.1908850063946</v>
      </c>
      <c r="AS109" s="22">
        <f>+AS103*1000000/#REF!</f>
        <v>2682.4512871360107</v>
      </c>
      <c r="AT109" s="22">
        <f>+AT103*1000000/#REF!</f>
        <v>2833.6937719500806</v>
      </c>
      <c r="AU109" s="22">
        <f>+AU103*1000000/#REF!</f>
        <v>2994.604075055162</v>
      </c>
      <c r="AV109" s="22">
        <f>+AV103*1000000/#REF!</f>
        <v>3165.8099564255112</v>
      </c>
      <c r="AW109" s="78"/>
      <c r="AX109" s="78"/>
      <c r="AY109" s="78"/>
    </row>
    <row r="110" spans="49:51" ht="15">
      <c r="AW110" s="78"/>
      <c r="AX110" s="78"/>
      <c r="AY110" s="78"/>
    </row>
    <row r="111" spans="1:51" ht="30.75" customHeight="1">
      <c r="A111" s="73" t="s">
        <v>91</v>
      </c>
      <c r="B111" s="74"/>
      <c r="C111" s="5">
        <v>2005</v>
      </c>
      <c r="D111" s="5">
        <v>2006</v>
      </c>
      <c r="E111" s="5">
        <f>+D111+1</f>
        <v>2007</v>
      </c>
      <c r="F111" s="5">
        <f aca="true" t="shared" si="50" ref="F111:AV111">+E111+1</f>
        <v>2008</v>
      </c>
      <c r="G111" s="5">
        <f t="shared" si="50"/>
        <v>2009</v>
      </c>
      <c r="H111" s="5">
        <f t="shared" si="50"/>
        <v>2010</v>
      </c>
      <c r="I111" s="5">
        <f t="shared" si="50"/>
        <v>2011</v>
      </c>
      <c r="J111" s="5">
        <f t="shared" si="50"/>
        <v>2012</v>
      </c>
      <c r="K111" s="5">
        <f t="shared" si="50"/>
        <v>2013</v>
      </c>
      <c r="L111" s="5">
        <f t="shared" si="50"/>
        <v>2014</v>
      </c>
      <c r="M111" s="5">
        <f t="shared" si="50"/>
        <v>2015</v>
      </c>
      <c r="N111" s="5">
        <f t="shared" si="50"/>
        <v>2016</v>
      </c>
      <c r="O111" s="5">
        <f t="shared" si="50"/>
        <v>2017</v>
      </c>
      <c r="P111" s="5">
        <f t="shared" si="50"/>
        <v>2018</v>
      </c>
      <c r="Q111" s="5">
        <f t="shared" si="50"/>
        <v>2019</v>
      </c>
      <c r="R111" s="5">
        <f t="shared" si="50"/>
        <v>2020</v>
      </c>
      <c r="S111" s="5">
        <f t="shared" si="50"/>
        <v>2021</v>
      </c>
      <c r="T111" s="5">
        <f t="shared" si="50"/>
        <v>2022</v>
      </c>
      <c r="U111" s="5">
        <f t="shared" si="50"/>
        <v>2023</v>
      </c>
      <c r="V111" s="5">
        <f t="shared" si="50"/>
        <v>2024</v>
      </c>
      <c r="W111" s="5">
        <f t="shared" si="50"/>
        <v>2025</v>
      </c>
      <c r="X111" s="5">
        <f t="shared" si="50"/>
        <v>2026</v>
      </c>
      <c r="Y111" s="5">
        <f t="shared" si="50"/>
        <v>2027</v>
      </c>
      <c r="Z111" s="5">
        <f t="shared" si="50"/>
        <v>2028</v>
      </c>
      <c r="AA111" s="5">
        <f t="shared" si="50"/>
        <v>2029</v>
      </c>
      <c r="AB111" s="5">
        <f t="shared" si="50"/>
        <v>2030</v>
      </c>
      <c r="AC111" s="5">
        <f t="shared" si="50"/>
        <v>2031</v>
      </c>
      <c r="AD111" s="5">
        <f t="shared" si="50"/>
        <v>2032</v>
      </c>
      <c r="AE111" s="5">
        <f t="shared" si="50"/>
        <v>2033</v>
      </c>
      <c r="AF111" s="5">
        <f t="shared" si="50"/>
        <v>2034</v>
      </c>
      <c r="AG111" s="5">
        <f t="shared" si="50"/>
        <v>2035</v>
      </c>
      <c r="AH111" s="5">
        <f t="shared" si="50"/>
        <v>2036</v>
      </c>
      <c r="AI111" s="5">
        <f t="shared" si="50"/>
        <v>2037</v>
      </c>
      <c r="AJ111" s="5">
        <f t="shared" si="50"/>
        <v>2038</v>
      </c>
      <c r="AK111" s="5">
        <f t="shared" si="50"/>
        <v>2039</v>
      </c>
      <c r="AL111" s="5">
        <f t="shared" si="50"/>
        <v>2040</v>
      </c>
      <c r="AM111" s="5">
        <f t="shared" si="50"/>
        <v>2041</v>
      </c>
      <c r="AN111" s="5">
        <f t="shared" si="50"/>
        <v>2042</v>
      </c>
      <c r="AO111" s="5">
        <f t="shared" si="50"/>
        <v>2043</v>
      </c>
      <c r="AP111" s="5">
        <f t="shared" si="50"/>
        <v>2044</v>
      </c>
      <c r="AQ111" s="5">
        <f t="shared" si="50"/>
        <v>2045</v>
      </c>
      <c r="AR111" s="5">
        <f t="shared" si="50"/>
        <v>2046</v>
      </c>
      <c r="AS111" s="5">
        <f t="shared" si="50"/>
        <v>2047</v>
      </c>
      <c r="AT111" s="5">
        <f t="shared" si="50"/>
        <v>2048</v>
      </c>
      <c r="AU111" s="5">
        <f t="shared" si="50"/>
        <v>2049</v>
      </c>
      <c r="AV111" s="5">
        <f t="shared" si="50"/>
        <v>2050</v>
      </c>
      <c r="AW111" s="78"/>
      <c r="AX111" s="78"/>
      <c r="AY111" s="78"/>
    </row>
    <row r="112" spans="1:51" ht="15">
      <c r="A112" s="3" t="s">
        <v>85</v>
      </c>
      <c r="B112" s="23" t="s">
        <v>86</v>
      </c>
      <c r="D112" s="29">
        <f>+(D107-C107)/C107</f>
        <v>0.05125599835108578</v>
      </c>
      <c r="E112" s="29">
        <f aca="true" t="shared" si="51" ref="E112:AV112">+(E107-D107)/D107</f>
        <v>0.05166553593336004</v>
      </c>
      <c r="F112" s="29">
        <f t="shared" si="51"/>
        <v>0.052025604416033495</v>
      </c>
      <c r="G112" s="29">
        <f t="shared" si="51"/>
        <v>0.052390311164343624</v>
      </c>
      <c r="H112" s="29">
        <f t="shared" si="51"/>
        <v>0.05276102974837532</v>
      </c>
      <c r="I112" s="29">
        <f t="shared" si="51"/>
        <v>0.05313939545165705</v>
      </c>
      <c r="J112" s="29">
        <f t="shared" si="51"/>
        <v>0.05355864426226538</v>
      </c>
      <c r="K112" s="29">
        <f t="shared" si="51"/>
        <v>0.05403105929738286</v>
      </c>
      <c r="L112" s="29">
        <f t="shared" si="51"/>
        <v>0.054582108711821904</v>
      </c>
      <c r="M112" s="29">
        <f t="shared" si="51"/>
        <v>0.05521530089186514</v>
      </c>
      <c r="N112" s="29">
        <f t="shared" si="51"/>
        <v>0.05585331983945446</v>
      </c>
      <c r="O112" s="29">
        <f t="shared" si="51"/>
        <v>0.056491705169691785</v>
      </c>
      <c r="P112" s="29">
        <f t="shared" si="51"/>
        <v>0.05708938291861088</v>
      </c>
      <c r="Q112" s="29">
        <f t="shared" si="51"/>
        <v>0.05768835315059127</v>
      </c>
      <c r="R112" s="29">
        <f t="shared" si="51"/>
        <v>0.05828101878903571</v>
      </c>
      <c r="S112" s="29">
        <f t="shared" si="51"/>
        <v>0.0588450801865761</v>
      </c>
      <c r="T112" s="29">
        <f t="shared" si="51"/>
        <v>0.05943289914475927</v>
      </c>
      <c r="U112" s="29">
        <f t="shared" si="51"/>
        <v>0.06000088738383384</v>
      </c>
      <c r="V112" s="29">
        <f t="shared" si="51"/>
        <v>0.06056064180264739</v>
      </c>
      <c r="W112" s="29">
        <f t="shared" si="51"/>
        <v>0.061114891473381804</v>
      </c>
      <c r="X112" s="29">
        <f t="shared" si="51"/>
        <v>0.06167086478995113</v>
      </c>
      <c r="Y112" s="29">
        <f t="shared" si="51"/>
        <v>0.06220243370292206</v>
      </c>
      <c r="Z112" s="29">
        <f t="shared" si="51"/>
        <v>0.06273856753412231</v>
      </c>
      <c r="AA112" s="29">
        <f t="shared" si="51"/>
        <v>0.06326888780739286</v>
      </c>
      <c r="AB112" s="29">
        <f t="shared" si="51"/>
        <v>0.06377008012903689</v>
      </c>
      <c r="AC112" s="29">
        <f t="shared" si="51"/>
        <v>0.06428246801073431</v>
      </c>
      <c r="AD112" s="29">
        <f t="shared" si="51"/>
        <v>0.06479509394804743</v>
      </c>
      <c r="AE112" s="29">
        <f t="shared" si="51"/>
        <v>0.0652480599876885</v>
      </c>
      <c r="AF112" s="29">
        <f t="shared" si="51"/>
        <v>0.06572377239292747</v>
      </c>
      <c r="AG112" s="29">
        <f t="shared" si="51"/>
        <v>0.06615549052887813</v>
      </c>
      <c r="AH112" s="29">
        <f t="shared" si="51"/>
        <v>0.06659767410096577</v>
      </c>
      <c r="AI112" s="29">
        <f t="shared" si="51"/>
        <v>0.06702080372763577</v>
      </c>
      <c r="AJ112" s="29">
        <f t="shared" si="51"/>
        <v>0.06745179446098236</v>
      </c>
      <c r="AK112" s="29">
        <f t="shared" si="51"/>
        <v>0.06789666504963253</v>
      </c>
      <c r="AL112" s="29">
        <f t="shared" si="51"/>
        <v>0.0683055544203445</v>
      </c>
      <c r="AM112" s="29">
        <f t="shared" si="51"/>
        <v>0.06874455037388869</v>
      </c>
      <c r="AN112" s="29">
        <f t="shared" si="51"/>
        <v>0.06915898831783893</v>
      </c>
      <c r="AO112" s="29">
        <f t="shared" si="51"/>
        <v>0.06959401745019118</v>
      </c>
      <c r="AP112" s="29">
        <f t="shared" si="51"/>
        <v>0.07002244136674339</v>
      </c>
      <c r="AQ112" s="29">
        <f t="shared" si="51"/>
        <v>0.07044272231211028</v>
      </c>
      <c r="AR112" s="29">
        <f t="shared" si="51"/>
        <v>0.07087426787786202</v>
      </c>
      <c r="AS112" s="29">
        <f t="shared" si="51"/>
        <v>0.07131011096407965</v>
      </c>
      <c r="AT112" s="29">
        <f t="shared" si="51"/>
        <v>0.07174245716864876</v>
      </c>
      <c r="AU112" s="29">
        <f t="shared" si="51"/>
        <v>0.07220068338837762</v>
      </c>
      <c r="AV112" s="29">
        <f t="shared" si="51"/>
        <v>0.07264755140995759</v>
      </c>
      <c r="AW112" s="78"/>
      <c r="AX112" s="78"/>
      <c r="AY112" s="78"/>
    </row>
    <row r="113" spans="1:51" ht="15">
      <c r="A113" s="3" t="s">
        <v>87</v>
      </c>
      <c r="D113" s="29">
        <f aca="true" t="shared" si="52" ref="D113:AV114">+(D108-C108)/C108</f>
        <v>0.03883286627893543</v>
      </c>
      <c r="E113" s="29">
        <f t="shared" si="52"/>
        <v>0.0385411988543512</v>
      </c>
      <c r="F113" s="29">
        <f t="shared" si="52"/>
        <v>0.038488015858146776</v>
      </c>
      <c r="G113" s="29">
        <f t="shared" si="52"/>
        <v>0.038667662105954646</v>
      </c>
      <c r="H113" s="29">
        <f t="shared" si="52"/>
        <v>0.039062136230124125</v>
      </c>
      <c r="I113" s="29">
        <f t="shared" si="52"/>
        <v>0.0394856830838568</v>
      </c>
      <c r="J113" s="29">
        <f t="shared" si="52"/>
        <v>0.03990553286476257</v>
      </c>
      <c r="K113" s="29">
        <f t="shared" si="52"/>
        <v>0.04034497314787497</v>
      </c>
      <c r="L113" s="29">
        <f t="shared" si="52"/>
        <v>0.04083467789573073</v>
      </c>
      <c r="M113" s="29">
        <f t="shared" si="52"/>
        <v>0.041347385731380415</v>
      </c>
      <c r="N113" s="29">
        <f t="shared" si="52"/>
        <v>0.041874277524493714</v>
      </c>
      <c r="O113" s="29">
        <f t="shared" si="52"/>
        <v>0.04243314261147923</v>
      </c>
      <c r="P113" s="29">
        <f t="shared" si="52"/>
        <v>0.04301509030949422</v>
      </c>
      <c r="Q113" s="29">
        <f t="shared" si="52"/>
        <v>0.04363620283645081</v>
      </c>
      <c r="R113" s="29">
        <f t="shared" si="52"/>
        <v>0.044275211331550234</v>
      </c>
      <c r="S113" s="29">
        <f t="shared" si="52"/>
        <v>0.044908596347218846</v>
      </c>
      <c r="T113" s="29">
        <f t="shared" si="52"/>
        <v>0.04553243912778323</v>
      </c>
      <c r="U113" s="29">
        <f t="shared" si="52"/>
        <v>0.046128964453024605</v>
      </c>
      <c r="V113" s="29">
        <f t="shared" si="52"/>
        <v>0.046692861202939084</v>
      </c>
      <c r="W113" s="29">
        <f t="shared" si="52"/>
        <v>0.0472112837335846</v>
      </c>
      <c r="X113" s="29">
        <f t="shared" si="52"/>
        <v>0.04772167444647439</v>
      </c>
      <c r="Y113" s="29">
        <f t="shared" si="52"/>
        <v>0.04823909287884785</v>
      </c>
      <c r="Z113" s="29">
        <f t="shared" si="52"/>
        <v>0.04873866922768388</v>
      </c>
      <c r="AA113" s="29">
        <f t="shared" si="52"/>
        <v>0.04919400292913148</v>
      </c>
      <c r="AB113" s="29">
        <f t="shared" si="52"/>
        <v>0.049662321362801014</v>
      </c>
      <c r="AC113" s="29">
        <f t="shared" si="52"/>
        <v>0.050094268981202505</v>
      </c>
      <c r="AD113" s="29">
        <f t="shared" si="52"/>
        <v>0.05054812921325139</v>
      </c>
      <c r="AE113" s="29">
        <f t="shared" si="52"/>
        <v>0.05099501951017429</v>
      </c>
      <c r="AF113" s="29">
        <f t="shared" si="52"/>
        <v>0.051427422624327625</v>
      </c>
      <c r="AG113" s="29">
        <f t="shared" si="52"/>
        <v>0.05186396261920728</v>
      </c>
      <c r="AH113" s="29">
        <f t="shared" si="52"/>
        <v>0.05230705953070836</v>
      </c>
      <c r="AI113" s="29">
        <f t="shared" si="52"/>
        <v>0.05274111282410414</v>
      </c>
      <c r="AJ113" s="29">
        <f t="shared" si="52"/>
        <v>0.05318932556325213</v>
      </c>
      <c r="AK113" s="29">
        <f t="shared" si="52"/>
        <v>0.05365571342890988</v>
      </c>
      <c r="AL113" s="29">
        <f t="shared" si="52"/>
        <v>0.05413112491535433</v>
      </c>
      <c r="AM113" s="29">
        <f t="shared" si="52"/>
        <v>0.05459444444879078</v>
      </c>
      <c r="AN113" s="29">
        <f t="shared" si="52"/>
        <v>0.05507644655331698</v>
      </c>
      <c r="AO113" s="29">
        <f t="shared" si="52"/>
        <v>0.05555482108549463</v>
      </c>
      <c r="AP113" s="29">
        <f t="shared" si="52"/>
        <v>0.056037046285455486</v>
      </c>
      <c r="AQ113" s="29">
        <f t="shared" si="52"/>
        <v>0.05651477144227797</v>
      </c>
      <c r="AR113" s="29">
        <f t="shared" si="52"/>
        <v>0.056997260405403975</v>
      </c>
      <c r="AS113" s="29">
        <f t="shared" si="52"/>
        <v>0.05749232374831802</v>
      </c>
      <c r="AT113" s="29">
        <f t="shared" si="52"/>
        <v>0.05799036643413798</v>
      </c>
      <c r="AU113" s="29">
        <f t="shared" si="52"/>
        <v>0.05850226414454751</v>
      </c>
      <c r="AV113" s="29">
        <f t="shared" si="52"/>
        <v>0.05901912392972227</v>
      </c>
      <c r="AW113" s="78"/>
      <c r="AX113" s="78"/>
      <c r="AY113" s="78"/>
    </row>
    <row r="114" spans="1:51" ht="15">
      <c r="A114" s="3" t="s">
        <v>88</v>
      </c>
      <c r="D114" s="29">
        <f t="shared" si="52"/>
        <v>0.04165306415567002</v>
      </c>
      <c r="E114" s="29">
        <f t="shared" si="52"/>
        <v>0.04135872864378318</v>
      </c>
      <c r="F114" s="29">
        <f t="shared" si="52"/>
        <v>0.041120567752917905</v>
      </c>
      <c r="G114" s="29">
        <f t="shared" si="52"/>
        <v>0.04096257251910574</v>
      </c>
      <c r="H114" s="29">
        <f t="shared" si="52"/>
        <v>0.04088119485894592</v>
      </c>
      <c r="I114" s="29">
        <f t="shared" si="52"/>
        <v>0.04084964389734458</v>
      </c>
      <c r="J114" s="29">
        <f t="shared" si="52"/>
        <v>0.04089878174831753</v>
      </c>
      <c r="K114" s="29">
        <f t="shared" si="52"/>
        <v>0.04114193556861183</v>
      </c>
      <c r="L114" s="29">
        <f t="shared" si="52"/>
        <v>0.04158849771213328</v>
      </c>
      <c r="M114" s="29">
        <f t="shared" si="52"/>
        <v>0.04220151412448207</v>
      </c>
      <c r="N114" s="29">
        <f t="shared" si="52"/>
        <v>0.04285650645919712</v>
      </c>
      <c r="O114" s="29">
        <f t="shared" si="52"/>
        <v>0.04348383169279858</v>
      </c>
      <c r="P114" s="29">
        <f t="shared" si="52"/>
        <v>0.04409897128518818</v>
      </c>
      <c r="Q114" s="29">
        <f t="shared" si="52"/>
        <v>0.0446756315601395</v>
      </c>
      <c r="R114" s="29">
        <f t="shared" si="52"/>
        <v>0.04519851523414435</v>
      </c>
      <c r="S114" s="29">
        <f t="shared" si="52"/>
        <v>0.04575573679285532</v>
      </c>
      <c r="T114" s="29">
        <f t="shared" si="52"/>
        <v>0.046281443632278</v>
      </c>
      <c r="U114" s="29">
        <f t="shared" si="52"/>
        <v>0.04678270847178744</v>
      </c>
      <c r="V114" s="29">
        <f t="shared" si="52"/>
        <v>0.04722794860871956</v>
      </c>
      <c r="W114" s="29">
        <f t="shared" si="52"/>
        <v>0.047640082977168624</v>
      </c>
      <c r="X114" s="29">
        <f t="shared" si="52"/>
        <v>0.04803964587134322</v>
      </c>
      <c r="Y114" s="29">
        <f t="shared" si="52"/>
        <v>0.04844279356361437</v>
      </c>
      <c r="Z114" s="29">
        <f t="shared" si="52"/>
        <v>0.048822737784812505</v>
      </c>
      <c r="AA114" s="29">
        <f t="shared" si="52"/>
        <v>0.04918311852488078</v>
      </c>
      <c r="AB114" s="29">
        <f t="shared" si="52"/>
        <v>0.049554324630853124</v>
      </c>
      <c r="AC114" s="29">
        <f t="shared" si="52"/>
        <v>0.04990860066917365</v>
      </c>
      <c r="AD114" s="29">
        <f t="shared" si="52"/>
        <v>0.05026694689849397</v>
      </c>
      <c r="AE114" s="29">
        <f t="shared" si="52"/>
        <v>0.05061498751429238</v>
      </c>
      <c r="AF114" s="29">
        <f t="shared" si="52"/>
        <v>0.05098974039519064</v>
      </c>
      <c r="AG114" s="29">
        <f t="shared" si="52"/>
        <v>0.05135491625786846</v>
      </c>
      <c r="AH114" s="29">
        <f t="shared" si="52"/>
        <v>0.05172387710756985</v>
      </c>
      <c r="AI114" s="29">
        <f t="shared" si="52"/>
        <v>0.05208880149186564</v>
      </c>
      <c r="AJ114" s="29">
        <f t="shared" si="52"/>
        <v>0.052472900150615266</v>
      </c>
      <c r="AK114" s="29">
        <f t="shared" si="52"/>
        <v>0.05286403970055413</v>
      </c>
      <c r="AL114" s="29">
        <f t="shared" si="52"/>
        <v>0.05326664666114473</v>
      </c>
      <c r="AM114" s="29">
        <f t="shared" si="52"/>
        <v>0.05366446814593377</v>
      </c>
      <c r="AN114" s="29">
        <f t="shared" si="52"/>
        <v>0.054060949735277655</v>
      </c>
      <c r="AO114" s="29">
        <f t="shared" si="52"/>
        <v>0.05445598834444475</v>
      </c>
      <c r="AP114" s="29">
        <f t="shared" si="52"/>
        <v>0.05484627812771191</v>
      </c>
      <c r="AQ114" s="29">
        <f t="shared" si="52"/>
        <v>0.05523513525668359</v>
      </c>
      <c r="AR114" s="29">
        <f t="shared" si="52"/>
        <v>0.055616255431530696</v>
      </c>
      <c r="AS114" s="29">
        <f t="shared" si="52"/>
        <v>0.056003823558818076</v>
      </c>
      <c r="AT114" s="29">
        <f t="shared" si="52"/>
        <v>0.056382192489149704</v>
      </c>
      <c r="AU114" s="29">
        <f t="shared" si="52"/>
        <v>0.05678464790299012</v>
      </c>
      <c r="AV114" s="29">
        <f t="shared" si="52"/>
        <v>0.05717145808906161</v>
      </c>
      <c r="AW114" s="78"/>
      <c r="AX114" s="78"/>
      <c r="AY114" s="78"/>
    </row>
    <row r="117" spans="1:100" ht="46.5" customHeight="1">
      <c r="A117" s="73" t="s">
        <v>92</v>
      </c>
      <c r="B117" s="74"/>
      <c r="C117" s="5">
        <v>2005</v>
      </c>
      <c r="D117" s="5">
        <v>2006</v>
      </c>
      <c r="E117" s="5">
        <f>+D117+1</f>
        <v>2007</v>
      </c>
      <c r="F117" s="5">
        <f aca="true" t="shared" si="53" ref="F117:BR117">+E117+1</f>
        <v>2008</v>
      </c>
      <c r="G117" s="5">
        <f t="shared" si="53"/>
        <v>2009</v>
      </c>
      <c r="H117" s="5">
        <f t="shared" si="53"/>
        <v>2010</v>
      </c>
      <c r="I117" s="5">
        <f t="shared" si="53"/>
        <v>2011</v>
      </c>
      <c r="J117" s="5">
        <f t="shared" si="53"/>
        <v>2012</v>
      </c>
      <c r="K117" s="5">
        <f t="shared" si="53"/>
        <v>2013</v>
      </c>
      <c r="L117" s="5">
        <f t="shared" si="53"/>
        <v>2014</v>
      </c>
      <c r="M117" s="5">
        <f t="shared" si="53"/>
        <v>2015</v>
      </c>
      <c r="N117" s="5">
        <f t="shared" si="53"/>
        <v>2016</v>
      </c>
      <c r="O117" s="5">
        <f t="shared" si="53"/>
        <v>2017</v>
      </c>
      <c r="P117" s="5">
        <f t="shared" si="53"/>
        <v>2018</v>
      </c>
      <c r="Q117" s="5">
        <f t="shared" si="53"/>
        <v>2019</v>
      </c>
      <c r="R117" s="5">
        <f t="shared" si="53"/>
        <v>2020</v>
      </c>
      <c r="S117" s="5">
        <f t="shared" si="53"/>
        <v>2021</v>
      </c>
      <c r="T117" s="5">
        <f t="shared" si="53"/>
        <v>2022</v>
      </c>
      <c r="U117" s="5">
        <f t="shared" si="53"/>
        <v>2023</v>
      </c>
      <c r="V117" s="5">
        <f t="shared" si="53"/>
        <v>2024</v>
      </c>
      <c r="W117" s="5">
        <f t="shared" si="53"/>
        <v>2025</v>
      </c>
      <c r="X117" s="5">
        <f t="shared" si="53"/>
        <v>2026</v>
      </c>
      <c r="Y117" s="5">
        <f t="shared" si="53"/>
        <v>2027</v>
      </c>
      <c r="Z117" s="5">
        <f t="shared" si="53"/>
        <v>2028</v>
      </c>
      <c r="AA117" s="5">
        <f t="shared" si="53"/>
        <v>2029</v>
      </c>
      <c r="AB117" s="5">
        <f t="shared" si="53"/>
        <v>2030</v>
      </c>
      <c r="AC117" s="5">
        <f t="shared" si="53"/>
        <v>2031</v>
      </c>
      <c r="AD117" s="5">
        <f t="shared" si="53"/>
        <v>2032</v>
      </c>
      <c r="AE117" s="5">
        <f t="shared" si="53"/>
        <v>2033</v>
      </c>
      <c r="AF117" s="5">
        <f t="shared" si="53"/>
        <v>2034</v>
      </c>
      <c r="AG117" s="5">
        <f t="shared" si="53"/>
        <v>2035</v>
      </c>
      <c r="AH117" s="5">
        <f t="shared" si="53"/>
        <v>2036</v>
      </c>
      <c r="AI117" s="5">
        <f t="shared" si="53"/>
        <v>2037</v>
      </c>
      <c r="AJ117" s="5">
        <f t="shared" si="53"/>
        <v>2038</v>
      </c>
      <c r="AK117" s="5">
        <f t="shared" si="53"/>
        <v>2039</v>
      </c>
      <c r="AL117" s="5">
        <f t="shared" si="53"/>
        <v>2040</v>
      </c>
      <c r="AM117" s="5">
        <f t="shared" si="53"/>
        <v>2041</v>
      </c>
      <c r="AN117" s="5">
        <f t="shared" si="53"/>
        <v>2042</v>
      </c>
      <c r="AO117" s="5">
        <f t="shared" si="53"/>
        <v>2043</v>
      </c>
      <c r="AP117" s="5">
        <f t="shared" si="53"/>
        <v>2044</v>
      </c>
      <c r="AQ117" s="5">
        <f t="shared" si="53"/>
        <v>2045</v>
      </c>
      <c r="AR117" s="5">
        <f t="shared" si="53"/>
        <v>2046</v>
      </c>
      <c r="AS117" s="5">
        <f t="shared" si="53"/>
        <v>2047</v>
      </c>
      <c r="AT117" s="5">
        <f t="shared" si="53"/>
        <v>2048</v>
      </c>
      <c r="AU117" s="5">
        <f t="shared" si="53"/>
        <v>2049</v>
      </c>
      <c r="AV117" s="5">
        <f t="shared" si="53"/>
        <v>2050</v>
      </c>
      <c r="AW117" s="5">
        <f t="shared" si="53"/>
        <v>2051</v>
      </c>
      <c r="AX117" s="5">
        <f t="shared" si="53"/>
        <v>2052</v>
      </c>
      <c r="AY117" s="5">
        <f t="shared" si="53"/>
        <v>2053</v>
      </c>
      <c r="AZ117" s="5">
        <f t="shared" si="53"/>
        <v>2054</v>
      </c>
      <c r="BA117" s="5">
        <f t="shared" si="53"/>
        <v>2055</v>
      </c>
      <c r="BB117" s="5">
        <f t="shared" si="53"/>
        <v>2056</v>
      </c>
      <c r="BC117" s="5">
        <f t="shared" si="53"/>
        <v>2057</v>
      </c>
      <c r="BD117" s="5">
        <f t="shared" si="53"/>
        <v>2058</v>
      </c>
      <c r="BE117" s="5">
        <f t="shared" si="53"/>
        <v>2059</v>
      </c>
      <c r="BF117" s="5">
        <f t="shared" si="53"/>
        <v>2060</v>
      </c>
      <c r="BG117" s="5">
        <f t="shared" si="53"/>
        <v>2061</v>
      </c>
      <c r="BH117" s="5">
        <f t="shared" si="53"/>
        <v>2062</v>
      </c>
      <c r="BI117" s="5">
        <f t="shared" si="53"/>
        <v>2063</v>
      </c>
      <c r="BJ117" s="5">
        <f t="shared" si="53"/>
        <v>2064</v>
      </c>
      <c r="BK117" s="5">
        <f t="shared" si="53"/>
        <v>2065</v>
      </c>
      <c r="BL117" s="5">
        <f t="shared" si="53"/>
        <v>2066</v>
      </c>
      <c r="BM117" s="5">
        <f t="shared" si="53"/>
        <v>2067</v>
      </c>
      <c r="BN117" s="5">
        <f t="shared" si="53"/>
        <v>2068</v>
      </c>
      <c r="BO117" s="5">
        <f t="shared" si="53"/>
        <v>2069</v>
      </c>
      <c r="BP117" s="5">
        <f t="shared" si="53"/>
        <v>2070</v>
      </c>
      <c r="BQ117" s="5">
        <f t="shared" si="53"/>
        <v>2071</v>
      </c>
      <c r="BR117" s="5">
        <f t="shared" si="53"/>
        <v>2072</v>
      </c>
      <c r="BS117" s="5">
        <f aca="true" t="shared" si="54" ref="BS117:CV117">+BR117+1</f>
        <v>2073</v>
      </c>
      <c r="BT117" s="5">
        <f t="shared" si="54"/>
        <v>2074</v>
      </c>
      <c r="BU117" s="5">
        <f t="shared" si="54"/>
        <v>2075</v>
      </c>
      <c r="BV117" s="5">
        <f t="shared" si="54"/>
        <v>2076</v>
      </c>
      <c r="BW117" s="5">
        <f t="shared" si="54"/>
        <v>2077</v>
      </c>
      <c r="BX117" s="5">
        <f t="shared" si="54"/>
        <v>2078</v>
      </c>
      <c r="BY117" s="5">
        <f t="shared" si="54"/>
        <v>2079</v>
      </c>
      <c r="BZ117" s="5">
        <f t="shared" si="54"/>
        <v>2080</v>
      </c>
      <c r="CA117" s="5">
        <f t="shared" si="54"/>
        <v>2081</v>
      </c>
      <c r="CB117" s="5">
        <f t="shared" si="54"/>
        <v>2082</v>
      </c>
      <c r="CC117" s="5">
        <f t="shared" si="54"/>
        <v>2083</v>
      </c>
      <c r="CD117" s="5">
        <f t="shared" si="54"/>
        <v>2084</v>
      </c>
      <c r="CE117" s="5">
        <f t="shared" si="54"/>
        <v>2085</v>
      </c>
      <c r="CF117" s="5">
        <f t="shared" si="54"/>
        <v>2086</v>
      </c>
      <c r="CG117" s="5">
        <f t="shared" si="54"/>
        <v>2087</v>
      </c>
      <c r="CH117" s="5">
        <f t="shared" si="54"/>
        <v>2088</v>
      </c>
      <c r="CI117" s="5">
        <f t="shared" si="54"/>
        <v>2089</v>
      </c>
      <c r="CJ117" s="5">
        <f t="shared" si="54"/>
        <v>2090</v>
      </c>
      <c r="CK117" s="5">
        <f t="shared" si="54"/>
        <v>2091</v>
      </c>
      <c r="CL117" s="5">
        <f t="shared" si="54"/>
        <v>2092</v>
      </c>
      <c r="CM117" s="5">
        <f t="shared" si="54"/>
        <v>2093</v>
      </c>
      <c r="CN117" s="5">
        <f t="shared" si="54"/>
        <v>2094</v>
      </c>
      <c r="CO117" s="5">
        <f t="shared" si="54"/>
        <v>2095</v>
      </c>
      <c r="CP117" s="5">
        <f t="shared" si="54"/>
        <v>2096</v>
      </c>
      <c r="CQ117" s="5">
        <f t="shared" si="54"/>
        <v>2097</v>
      </c>
      <c r="CR117" s="5">
        <f t="shared" si="54"/>
        <v>2098</v>
      </c>
      <c r="CS117" s="5">
        <f t="shared" si="54"/>
        <v>2099</v>
      </c>
      <c r="CT117" s="5">
        <f t="shared" si="54"/>
        <v>2100</v>
      </c>
      <c r="CU117" s="5">
        <f t="shared" si="54"/>
        <v>2101</v>
      </c>
      <c r="CV117" s="5">
        <f t="shared" si="54"/>
        <v>2102</v>
      </c>
    </row>
    <row r="118" spans="1:100" ht="15">
      <c r="A118" s="24" t="s">
        <v>48</v>
      </c>
      <c r="B118" s="76" t="s">
        <v>93</v>
      </c>
      <c r="C118" s="76"/>
      <c r="D118" s="29">
        <f>+(D85-C85)/C85</f>
        <v>0.048837500000000124</v>
      </c>
      <c r="E118" s="29">
        <f>+(E85-D85)/D85</f>
        <v>0.04883750000000013</v>
      </c>
      <c r="F118" s="29">
        <f aca="true" t="shared" si="55" ref="F118:BQ121">+(F85-E85)/E85</f>
        <v>0.04883750000000015</v>
      </c>
      <c r="G118" s="29">
        <f t="shared" si="55"/>
        <v>0.04883750000000007</v>
      </c>
      <c r="H118" s="29">
        <f t="shared" si="55"/>
        <v>0.04883750000000009</v>
      </c>
      <c r="I118" s="29">
        <f t="shared" si="55"/>
        <v>0.048837500000000186</v>
      </c>
      <c r="J118" s="29">
        <f t="shared" si="55"/>
        <v>0.048837500000000186</v>
      </c>
      <c r="K118" s="29">
        <f t="shared" si="55"/>
        <v>0.04883750000000002</v>
      </c>
      <c r="L118" s="29">
        <f t="shared" si="55"/>
        <v>0.04883750000000003</v>
      </c>
      <c r="M118" s="29">
        <f t="shared" si="55"/>
        <v>0.04883750000000011</v>
      </c>
      <c r="N118" s="29">
        <f t="shared" si="55"/>
        <v>0.04883750000000007</v>
      </c>
      <c r="O118" s="29">
        <f t="shared" si="55"/>
        <v>0.048837500000000096</v>
      </c>
      <c r="P118" s="29">
        <f t="shared" si="55"/>
        <v>0.04883750000000007</v>
      </c>
      <c r="Q118" s="29">
        <f t="shared" si="55"/>
        <v>0.048837500000000034</v>
      </c>
      <c r="R118" s="29">
        <f t="shared" si="55"/>
        <v>0.0488375000000001</v>
      </c>
      <c r="S118" s="29">
        <f t="shared" si="55"/>
        <v>0.04883750000000014</v>
      </c>
      <c r="T118" s="29">
        <f t="shared" si="55"/>
        <v>0.04883750000000014</v>
      </c>
      <c r="U118" s="29">
        <f t="shared" si="55"/>
        <v>0.04883750000000012</v>
      </c>
      <c r="V118" s="29">
        <f t="shared" si="55"/>
        <v>0.048837500000000075</v>
      </c>
      <c r="W118" s="29">
        <f t="shared" si="55"/>
        <v>0.048837500000000034</v>
      </c>
      <c r="X118" s="29">
        <f t="shared" si="55"/>
        <v>0.048837500000000054</v>
      </c>
      <c r="Y118" s="29">
        <f t="shared" si="55"/>
        <v>0.04883750000000011</v>
      </c>
      <c r="Z118" s="29">
        <f t="shared" si="55"/>
        <v>0.048837500000000166</v>
      </c>
      <c r="AA118" s="29">
        <f t="shared" si="55"/>
        <v>0.04883750000000009</v>
      </c>
      <c r="AB118" s="29">
        <f t="shared" si="55"/>
        <v>0.0488375</v>
      </c>
      <c r="AC118" s="29">
        <f t="shared" si="55"/>
        <v>0.04883750000000004</v>
      </c>
      <c r="AD118" s="29">
        <f t="shared" si="55"/>
        <v>0.048837500000000166</v>
      </c>
      <c r="AE118" s="29">
        <f t="shared" si="55"/>
        <v>0.048837500000000166</v>
      </c>
      <c r="AF118" s="29">
        <f t="shared" si="55"/>
        <v>0.04883750000000011</v>
      </c>
      <c r="AG118" s="29">
        <f t="shared" si="55"/>
        <v>0.04883750000000015</v>
      </c>
      <c r="AH118" s="29">
        <f t="shared" si="55"/>
        <v>0.04883750000000004</v>
      </c>
      <c r="AI118" s="29">
        <f t="shared" si="55"/>
        <v>0.04883750000000004</v>
      </c>
      <c r="AJ118" s="29">
        <f t="shared" si="55"/>
        <v>0.048837500000000075</v>
      </c>
      <c r="AK118" s="29">
        <f t="shared" si="55"/>
        <v>0.04883750000000012</v>
      </c>
      <c r="AL118" s="29">
        <f t="shared" si="55"/>
        <v>0.04883750000000008</v>
      </c>
      <c r="AM118" s="29">
        <f t="shared" si="55"/>
        <v>0.048837500000000166</v>
      </c>
      <c r="AN118" s="29">
        <f t="shared" si="55"/>
        <v>0.04883750000000004</v>
      </c>
      <c r="AO118" s="29">
        <f t="shared" si="55"/>
        <v>0.048837500000000145</v>
      </c>
      <c r="AP118" s="29">
        <f t="shared" si="55"/>
        <v>0.048837500000000166</v>
      </c>
      <c r="AQ118" s="29">
        <f t="shared" si="55"/>
        <v>0.04883750000000002</v>
      </c>
      <c r="AR118" s="29">
        <f t="shared" si="55"/>
        <v>0.048837500000000075</v>
      </c>
      <c r="AS118" s="29">
        <f t="shared" si="55"/>
        <v>0.0488375000000001</v>
      </c>
      <c r="AT118" s="29">
        <f t="shared" si="55"/>
        <v>0.048837500000000166</v>
      </c>
      <c r="AU118" s="29">
        <f t="shared" si="55"/>
        <v>0.04883750000000007</v>
      </c>
      <c r="AV118" s="29">
        <f t="shared" si="55"/>
        <v>0.04883750000000002</v>
      </c>
      <c r="AW118" s="29">
        <f t="shared" si="55"/>
        <v>0.04883750000000004</v>
      </c>
      <c r="AX118" s="29">
        <f t="shared" si="55"/>
        <v>0.048837500000000145</v>
      </c>
      <c r="AY118" s="29">
        <f t="shared" si="55"/>
        <v>0.04883750000000013</v>
      </c>
      <c r="AZ118" s="29">
        <f t="shared" si="55"/>
        <v>0.048837500000000034</v>
      </c>
      <c r="BA118" s="29">
        <f t="shared" si="55"/>
        <v>0.0488375000000001</v>
      </c>
      <c r="BB118" s="29">
        <f t="shared" si="55"/>
        <v>0.048837500000000075</v>
      </c>
      <c r="BC118" s="29">
        <f t="shared" si="55"/>
        <v>0.048837500000000096</v>
      </c>
      <c r="BD118" s="29">
        <f t="shared" si="55"/>
        <v>0.04883750000000005</v>
      </c>
      <c r="BE118" s="29">
        <f t="shared" si="55"/>
        <v>0.04883750000000014</v>
      </c>
      <c r="BF118" s="29">
        <f t="shared" si="55"/>
        <v>0.048837500000000006</v>
      </c>
      <c r="BG118" s="29">
        <f t="shared" si="55"/>
        <v>0.04883750000000013</v>
      </c>
      <c r="BH118" s="29">
        <f t="shared" si="55"/>
        <v>0.04883750000000001</v>
      </c>
      <c r="BI118" s="29">
        <f t="shared" si="55"/>
        <v>0.04883750000000003</v>
      </c>
      <c r="BJ118" s="29">
        <f t="shared" si="55"/>
        <v>0.048837500000000145</v>
      </c>
      <c r="BK118" s="29">
        <f t="shared" si="55"/>
        <v>0.04883750000000004</v>
      </c>
      <c r="BL118" s="29">
        <f t="shared" si="55"/>
        <v>0.048837500000000124</v>
      </c>
      <c r="BM118" s="29">
        <f t="shared" si="55"/>
        <v>0.048837500000000124</v>
      </c>
      <c r="BN118" s="29">
        <f t="shared" si="55"/>
        <v>0.04883750000000014</v>
      </c>
      <c r="BO118" s="29">
        <f t="shared" si="55"/>
        <v>0.04883750000000018</v>
      </c>
      <c r="BP118" s="29">
        <f t="shared" si="55"/>
        <v>0.048837499999999985</v>
      </c>
      <c r="BQ118" s="29">
        <f t="shared" si="55"/>
        <v>0.04883750000000018</v>
      </c>
      <c r="BR118" s="29">
        <f aca="true" t="shared" si="56" ref="BR118:CV125">+(BR85-BQ85)/BQ85</f>
        <v>0.048837500000000096</v>
      </c>
      <c r="BS118" s="29">
        <f t="shared" si="56"/>
        <v>0.048837500000000124</v>
      </c>
      <c r="BT118" s="29">
        <f t="shared" si="56"/>
        <v>0.048837500000000124</v>
      </c>
      <c r="BU118" s="29">
        <f t="shared" si="56"/>
        <v>0.04883750000000004</v>
      </c>
      <c r="BV118" s="29">
        <f t="shared" si="56"/>
        <v>0.04883750000000014</v>
      </c>
      <c r="BW118" s="29">
        <f t="shared" si="56"/>
        <v>0.048837500000000145</v>
      </c>
      <c r="BX118" s="29">
        <f t="shared" si="56"/>
        <v>0.048837500000000124</v>
      </c>
      <c r="BY118" s="29">
        <f t="shared" si="56"/>
        <v>0.04883750000000013</v>
      </c>
      <c r="BZ118" s="29">
        <f t="shared" si="56"/>
        <v>0.0488375000000001</v>
      </c>
      <c r="CA118" s="29">
        <f t="shared" si="56"/>
        <v>0.04883750000000004</v>
      </c>
      <c r="CB118" s="29">
        <f t="shared" si="56"/>
        <v>0.048837500000000075</v>
      </c>
      <c r="CC118" s="29">
        <f t="shared" si="56"/>
        <v>0.04883750000000009</v>
      </c>
      <c r="CD118" s="29">
        <f t="shared" si="56"/>
        <v>0.04883750000000014</v>
      </c>
      <c r="CE118" s="29">
        <f t="shared" si="56"/>
        <v>0.04883750000000008</v>
      </c>
      <c r="CF118" s="29">
        <f t="shared" si="56"/>
        <v>0.04883750000000003</v>
      </c>
      <c r="CG118" s="29">
        <f t="shared" si="56"/>
        <v>0.04883750000000007</v>
      </c>
      <c r="CH118" s="29">
        <f t="shared" si="56"/>
        <v>0.04883750000000004</v>
      </c>
      <c r="CI118" s="29">
        <f t="shared" si="56"/>
        <v>0.04883750000000012</v>
      </c>
      <c r="CJ118" s="29">
        <f t="shared" si="56"/>
        <v>0.04883750000000013</v>
      </c>
      <c r="CK118" s="29">
        <f t="shared" si="56"/>
        <v>0.04883750000000007</v>
      </c>
      <c r="CL118" s="29">
        <f t="shared" si="56"/>
        <v>0.04883750000000016</v>
      </c>
      <c r="CM118" s="29">
        <f t="shared" si="56"/>
        <v>0.04883750000000006</v>
      </c>
      <c r="CN118" s="29">
        <f t="shared" si="56"/>
        <v>0.04883750000000014</v>
      </c>
      <c r="CO118" s="29">
        <f t="shared" si="56"/>
        <v>0.048837500000000096</v>
      </c>
      <c r="CP118" s="29">
        <f t="shared" si="56"/>
        <v>0.04883750000000013</v>
      </c>
      <c r="CQ118" s="29">
        <f t="shared" si="56"/>
        <v>0.04883750000000014</v>
      </c>
      <c r="CR118" s="29">
        <f t="shared" si="56"/>
        <v>0.048837500000000166</v>
      </c>
      <c r="CS118" s="29">
        <f t="shared" si="56"/>
        <v>0.048837500000000186</v>
      </c>
      <c r="CT118" s="29">
        <f t="shared" si="56"/>
        <v>0.04883750000000013</v>
      </c>
      <c r="CU118" s="29">
        <f t="shared" si="56"/>
        <v>0.04883750000000011</v>
      </c>
      <c r="CV118" s="29">
        <f t="shared" si="56"/>
        <v>0.04883750000000018</v>
      </c>
    </row>
    <row r="119" spans="1:100" ht="15">
      <c r="A119" s="25" t="s">
        <v>52</v>
      </c>
      <c r="B119" s="76"/>
      <c r="C119" s="76"/>
      <c r="D119" s="29">
        <f aca="true" t="shared" si="57" ref="D119:S130">+(D86-C86)/C86</f>
        <v>0.06611250000000007</v>
      </c>
      <c r="E119" s="29">
        <f t="shared" si="57"/>
        <v>0.06611250000000006</v>
      </c>
      <c r="F119" s="29">
        <f t="shared" si="55"/>
        <v>0.06611250000000003</v>
      </c>
      <c r="G119" s="29">
        <f t="shared" si="55"/>
        <v>0.06611250000000003</v>
      </c>
      <c r="H119" s="29">
        <f t="shared" si="55"/>
        <v>0.06611249999999996</v>
      </c>
      <c r="I119" s="29">
        <f t="shared" si="55"/>
        <v>0.06611250000000012</v>
      </c>
      <c r="J119" s="29">
        <f t="shared" si="55"/>
        <v>0.06611249999999991</v>
      </c>
      <c r="K119" s="29">
        <f t="shared" si="55"/>
        <v>0.06611249999999999</v>
      </c>
      <c r="L119" s="29">
        <f t="shared" si="55"/>
        <v>0.06611250000000006</v>
      </c>
      <c r="M119" s="29">
        <f t="shared" si="55"/>
        <v>0.06611249999999999</v>
      </c>
      <c r="N119" s="29">
        <f t="shared" si="55"/>
        <v>0.06611250000000005</v>
      </c>
      <c r="O119" s="29">
        <f t="shared" si="55"/>
        <v>0.06611249999999998</v>
      </c>
      <c r="P119" s="29">
        <f t="shared" si="55"/>
        <v>0.06611250000000003</v>
      </c>
      <c r="Q119" s="29">
        <f t="shared" si="55"/>
        <v>0.06611250000000005</v>
      </c>
      <c r="R119" s="29">
        <f t="shared" si="55"/>
        <v>0.06611249999999996</v>
      </c>
      <c r="S119" s="29">
        <f t="shared" si="55"/>
        <v>0.06611250000000005</v>
      </c>
      <c r="T119" s="29">
        <f t="shared" si="55"/>
        <v>0.06611249999999992</v>
      </c>
      <c r="U119" s="29">
        <f t="shared" si="55"/>
        <v>0.06611250000000006</v>
      </c>
      <c r="V119" s="29">
        <f t="shared" si="55"/>
        <v>0.0661125000000001</v>
      </c>
      <c r="W119" s="29">
        <f t="shared" si="55"/>
        <v>0.06611250000000005</v>
      </c>
      <c r="X119" s="29">
        <f t="shared" si="55"/>
        <v>0.06611250000000006</v>
      </c>
      <c r="Y119" s="29">
        <f t="shared" si="55"/>
        <v>0.06611250000000006</v>
      </c>
      <c r="Z119" s="29">
        <f t="shared" si="55"/>
        <v>0.06611249999999995</v>
      </c>
      <c r="AA119" s="29">
        <f t="shared" si="55"/>
        <v>0.06611249999999996</v>
      </c>
      <c r="AB119" s="29">
        <f t="shared" si="55"/>
        <v>0.0661125</v>
      </c>
      <c r="AC119" s="29">
        <f t="shared" si="55"/>
        <v>0.06611250000000003</v>
      </c>
      <c r="AD119" s="29">
        <f t="shared" si="55"/>
        <v>0.06611250000000007</v>
      </c>
      <c r="AE119" s="29">
        <f t="shared" si="55"/>
        <v>0.06611249999999999</v>
      </c>
      <c r="AF119" s="29">
        <f t="shared" si="55"/>
        <v>0.06611249999999994</v>
      </c>
      <c r="AG119" s="29">
        <f t="shared" si="55"/>
        <v>0.0661125</v>
      </c>
      <c r="AH119" s="29">
        <f t="shared" si="55"/>
        <v>0.06611250000000003</v>
      </c>
      <c r="AI119" s="29">
        <f t="shared" si="55"/>
        <v>0.06611249999999994</v>
      </c>
      <c r="AJ119" s="29">
        <f t="shared" si="55"/>
        <v>0.06611250000000002</v>
      </c>
      <c r="AK119" s="29">
        <f t="shared" si="55"/>
        <v>0.0661125</v>
      </c>
      <c r="AL119" s="29">
        <f t="shared" si="55"/>
        <v>0.06611249999999996</v>
      </c>
      <c r="AM119" s="29">
        <f t="shared" si="55"/>
        <v>0.06611249999999996</v>
      </c>
      <c r="AN119" s="29">
        <f t="shared" si="55"/>
        <v>0.06611250000000007</v>
      </c>
      <c r="AO119" s="29">
        <f t="shared" si="55"/>
        <v>0.06611250000000002</v>
      </c>
      <c r="AP119" s="29">
        <f t="shared" si="55"/>
        <v>0.06611249999999991</v>
      </c>
      <c r="AQ119" s="29">
        <f t="shared" si="55"/>
        <v>0.0661125</v>
      </c>
      <c r="AR119" s="29">
        <f t="shared" si="55"/>
        <v>0.06611250000000012</v>
      </c>
      <c r="AS119" s="29">
        <f t="shared" si="55"/>
        <v>0.06611250000000002</v>
      </c>
      <c r="AT119" s="29">
        <f t="shared" si="55"/>
        <v>0.06611250000000007</v>
      </c>
      <c r="AU119" s="29">
        <f t="shared" si="55"/>
        <v>0.06611249999999999</v>
      </c>
      <c r="AV119" s="29">
        <f t="shared" si="55"/>
        <v>0.0661125</v>
      </c>
      <c r="AW119" s="29">
        <f t="shared" si="55"/>
        <v>0.06611250000000006</v>
      </c>
      <c r="AX119" s="29">
        <f t="shared" si="55"/>
        <v>0.0661125</v>
      </c>
      <c r="AY119" s="29">
        <f t="shared" si="55"/>
        <v>0.06611249999999998</v>
      </c>
      <c r="AZ119" s="29">
        <f t="shared" si="55"/>
        <v>0.06611249999999998</v>
      </c>
      <c r="BA119" s="29">
        <f t="shared" si="55"/>
        <v>0.06611249999999995</v>
      </c>
      <c r="BB119" s="29">
        <f t="shared" si="55"/>
        <v>0.06611250000000003</v>
      </c>
      <c r="BC119" s="29">
        <f t="shared" si="55"/>
        <v>0.0661125000000001</v>
      </c>
      <c r="BD119" s="29">
        <f t="shared" si="55"/>
        <v>0.06611250000000009</v>
      </c>
      <c r="BE119" s="29">
        <f t="shared" si="55"/>
        <v>0.06611250000000003</v>
      </c>
      <c r="BF119" s="29">
        <f t="shared" si="55"/>
        <v>0.06611250000000005</v>
      </c>
      <c r="BG119" s="29">
        <f t="shared" si="55"/>
        <v>0.0661125</v>
      </c>
      <c r="BH119" s="29">
        <f t="shared" si="55"/>
        <v>0.0661125</v>
      </c>
      <c r="BI119" s="29">
        <f t="shared" si="55"/>
        <v>0.06611249999999998</v>
      </c>
      <c r="BJ119" s="29">
        <f t="shared" si="55"/>
        <v>0.06611250000000003</v>
      </c>
      <c r="BK119" s="29">
        <f t="shared" si="55"/>
        <v>0.06611250000000013</v>
      </c>
      <c r="BL119" s="29">
        <f t="shared" si="55"/>
        <v>0.06611250000000003</v>
      </c>
      <c r="BM119" s="29">
        <f t="shared" si="55"/>
        <v>0.0661125000000001</v>
      </c>
      <c r="BN119" s="29">
        <f t="shared" si="55"/>
        <v>0.06611249999999996</v>
      </c>
      <c r="BO119" s="29">
        <f t="shared" si="55"/>
        <v>0.06611249999999994</v>
      </c>
      <c r="BP119" s="29">
        <f t="shared" si="55"/>
        <v>0.06611249999999999</v>
      </c>
      <c r="BQ119" s="29">
        <f t="shared" si="55"/>
        <v>0.06611250000000003</v>
      </c>
      <c r="BR119" s="29">
        <f t="shared" si="56"/>
        <v>0.06611250000000002</v>
      </c>
      <c r="BS119" s="29">
        <f t="shared" si="56"/>
        <v>0.06611250000000002</v>
      </c>
      <c r="BT119" s="29">
        <f t="shared" si="56"/>
        <v>0.06611249999999996</v>
      </c>
      <c r="BU119" s="29">
        <f t="shared" si="56"/>
        <v>0.06611250000000003</v>
      </c>
      <c r="BV119" s="29">
        <f t="shared" si="56"/>
        <v>0.0661125000000001</v>
      </c>
      <c r="BW119" s="29">
        <f t="shared" si="56"/>
        <v>0.06611250000000005</v>
      </c>
      <c r="BX119" s="29">
        <f t="shared" si="56"/>
        <v>0.0661125</v>
      </c>
      <c r="BY119" s="29">
        <f t="shared" si="56"/>
        <v>0.06611250000000006</v>
      </c>
      <c r="BZ119" s="29">
        <f t="shared" si="56"/>
        <v>0.06611250000000007</v>
      </c>
      <c r="CA119" s="29">
        <f t="shared" si="56"/>
        <v>0.06611250000000009</v>
      </c>
      <c r="CB119" s="29">
        <f t="shared" si="56"/>
        <v>0.06611250000000005</v>
      </c>
      <c r="CC119" s="29">
        <f t="shared" si="56"/>
        <v>0.0661125</v>
      </c>
      <c r="CD119" s="29">
        <f t="shared" si="56"/>
        <v>0.06611250000000002</v>
      </c>
      <c r="CE119" s="29">
        <f t="shared" si="56"/>
        <v>0.06611249999999998</v>
      </c>
      <c r="CF119" s="29">
        <f t="shared" si="56"/>
        <v>0.06611249999999998</v>
      </c>
      <c r="CG119" s="29">
        <f t="shared" si="56"/>
        <v>0.06611249999999994</v>
      </c>
      <c r="CH119" s="29">
        <f t="shared" si="56"/>
        <v>0.06611250000000005</v>
      </c>
      <c r="CI119" s="29">
        <f t="shared" si="56"/>
        <v>0.06611250000000002</v>
      </c>
      <c r="CJ119" s="29">
        <f t="shared" si="56"/>
        <v>0.06611250000000002</v>
      </c>
      <c r="CK119" s="29">
        <f t="shared" si="56"/>
        <v>0.06611249999999996</v>
      </c>
      <c r="CL119" s="29">
        <f t="shared" si="56"/>
        <v>0.06611249999999999</v>
      </c>
      <c r="CM119" s="29">
        <f t="shared" si="56"/>
        <v>0.06611249999999999</v>
      </c>
      <c r="CN119" s="29">
        <f t="shared" si="56"/>
        <v>0.06611250000000005</v>
      </c>
      <c r="CO119" s="29">
        <f t="shared" si="56"/>
        <v>0.06611249999999996</v>
      </c>
      <c r="CP119" s="29">
        <f t="shared" si="56"/>
        <v>0.0661125</v>
      </c>
      <c r="CQ119" s="29">
        <f t="shared" si="56"/>
        <v>0.06611249999999999</v>
      </c>
      <c r="CR119" s="29">
        <f t="shared" si="56"/>
        <v>0.06611249999999998</v>
      </c>
      <c r="CS119" s="29">
        <f t="shared" si="56"/>
        <v>0.06611249999999999</v>
      </c>
      <c r="CT119" s="29">
        <f t="shared" si="56"/>
        <v>0.06611249999999995</v>
      </c>
      <c r="CU119" s="29">
        <f t="shared" si="56"/>
        <v>0.06611249999999995</v>
      </c>
      <c r="CV119" s="29">
        <f t="shared" si="56"/>
        <v>0.06611249999999995</v>
      </c>
    </row>
    <row r="120" spans="1:100" ht="15">
      <c r="A120" s="24" t="s">
        <v>54</v>
      </c>
      <c r="B120" s="76"/>
      <c r="C120" s="76"/>
      <c r="D120" s="29">
        <f t="shared" si="57"/>
        <v>0.029946250000000015</v>
      </c>
      <c r="E120" s="29">
        <f t="shared" si="57"/>
        <v>0.029946250000000035</v>
      </c>
      <c r="F120" s="29">
        <f t="shared" si="55"/>
        <v>0.029946250000000115</v>
      </c>
      <c r="G120" s="29">
        <f t="shared" si="55"/>
        <v>0.029946250000000105</v>
      </c>
      <c r="H120" s="29">
        <f t="shared" si="55"/>
        <v>0.029946250000000004</v>
      </c>
      <c r="I120" s="29">
        <f t="shared" si="55"/>
        <v>0.02994624999999999</v>
      </c>
      <c r="J120" s="29">
        <f t="shared" si="55"/>
        <v>0.02994625000000008</v>
      </c>
      <c r="K120" s="29">
        <f t="shared" si="55"/>
        <v>0.029946250000000098</v>
      </c>
      <c r="L120" s="29">
        <f t="shared" si="55"/>
        <v>0.029946250000000098</v>
      </c>
      <c r="M120" s="29">
        <f t="shared" si="55"/>
        <v>0.02994625000000011</v>
      </c>
      <c r="N120" s="29">
        <f t="shared" si="55"/>
        <v>0.02994625000000003</v>
      </c>
      <c r="O120" s="29">
        <f t="shared" si="55"/>
        <v>0.029946250000000074</v>
      </c>
      <c r="P120" s="29">
        <f t="shared" si="55"/>
        <v>0.029946250000000015</v>
      </c>
      <c r="Q120" s="29">
        <f t="shared" si="55"/>
        <v>0.029946250000000067</v>
      </c>
      <c r="R120" s="29">
        <f t="shared" si="55"/>
        <v>0.029946250000000008</v>
      </c>
      <c r="S120" s="29">
        <f t="shared" si="55"/>
        <v>0.029946250000000067</v>
      </c>
      <c r="T120" s="29">
        <f t="shared" si="55"/>
        <v>0.02994625000000001</v>
      </c>
      <c r="U120" s="29">
        <f t="shared" si="55"/>
        <v>0.029946250000000018</v>
      </c>
      <c r="V120" s="29">
        <f t="shared" si="55"/>
        <v>0.02994625000000001</v>
      </c>
      <c r="W120" s="29">
        <f t="shared" si="55"/>
        <v>0.02994625</v>
      </c>
      <c r="X120" s="29">
        <f t="shared" si="55"/>
        <v>0.029946250000000087</v>
      </c>
      <c r="Y120" s="29">
        <f t="shared" si="55"/>
        <v>0.029946250000000105</v>
      </c>
      <c r="Z120" s="29">
        <f t="shared" si="55"/>
        <v>0.029946250000000004</v>
      </c>
      <c r="AA120" s="29">
        <f t="shared" si="55"/>
        <v>0.029946250000000053</v>
      </c>
      <c r="AB120" s="29">
        <f t="shared" si="55"/>
        <v>0.029946250000000084</v>
      </c>
      <c r="AC120" s="29">
        <f t="shared" si="55"/>
        <v>0.029946249999999987</v>
      </c>
      <c r="AD120" s="29">
        <f t="shared" si="55"/>
        <v>0.02994625000000005</v>
      </c>
      <c r="AE120" s="29">
        <f t="shared" si="55"/>
        <v>0.029946250000000063</v>
      </c>
      <c r="AF120" s="29">
        <f t="shared" si="55"/>
        <v>0.029946250000000084</v>
      </c>
      <c r="AG120" s="29">
        <f t="shared" si="55"/>
        <v>0.029946250000000063</v>
      </c>
      <c r="AH120" s="29">
        <f t="shared" si="55"/>
        <v>0.029946250000000122</v>
      </c>
      <c r="AI120" s="29">
        <f t="shared" si="55"/>
        <v>0.029946250000000087</v>
      </c>
      <c r="AJ120" s="29">
        <f t="shared" si="55"/>
        <v>0.029946250000000056</v>
      </c>
      <c r="AK120" s="29">
        <f t="shared" si="55"/>
        <v>0.029946250000000077</v>
      </c>
      <c r="AL120" s="29">
        <f t="shared" si="55"/>
        <v>0.029946250000000115</v>
      </c>
      <c r="AM120" s="29">
        <f t="shared" si="55"/>
        <v>0.02994625</v>
      </c>
      <c r="AN120" s="29">
        <f t="shared" si="55"/>
        <v>0.029946250000000084</v>
      </c>
      <c r="AO120" s="29">
        <f t="shared" si="55"/>
        <v>0.02994625000000007</v>
      </c>
      <c r="AP120" s="29">
        <f t="shared" si="55"/>
        <v>0.029946250000000115</v>
      </c>
      <c r="AQ120" s="29">
        <f t="shared" si="55"/>
        <v>0.02994625000000002</v>
      </c>
      <c r="AR120" s="29">
        <f t="shared" si="55"/>
        <v>0.02994625000000001</v>
      </c>
      <c r="AS120" s="29">
        <f t="shared" si="55"/>
        <v>0.029946250000000018</v>
      </c>
      <c r="AT120" s="29">
        <f t="shared" si="55"/>
        <v>0.029946250000000108</v>
      </c>
      <c r="AU120" s="29">
        <f t="shared" si="55"/>
        <v>0.02994625000000001</v>
      </c>
      <c r="AV120" s="29">
        <f t="shared" si="55"/>
        <v>0.029946250000000046</v>
      </c>
      <c r="AW120" s="29">
        <f t="shared" si="55"/>
        <v>0.02994625000000012</v>
      </c>
      <c r="AX120" s="29">
        <f t="shared" si="55"/>
        <v>0.02994625000000011</v>
      </c>
      <c r="AY120" s="29">
        <f t="shared" si="55"/>
        <v>0.029946249999999987</v>
      </c>
      <c r="AZ120" s="29">
        <f t="shared" si="55"/>
        <v>0.029946249999999983</v>
      </c>
      <c r="BA120" s="29">
        <f t="shared" si="55"/>
        <v>0.029946250000000008</v>
      </c>
      <c r="BB120" s="29">
        <f t="shared" si="55"/>
        <v>0.029946250000000094</v>
      </c>
      <c r="BC120" s="29">
        <f t="shared" si="55"/>
        <v>0.02994625000000008</v>
      </c>
      <c r="BD120" s="29">
        <f t="shared" si="55"/>
        <v>0.029946250000000015</v>
      </c>
      <c r="BE120" s="29">
        <f t="shared" si="55"/>
        <v>0.02994625000000006</v>
      </c>
      <c r="BF120" s="29">
        <f t="shared" si="55"/>
        <v>0.029946250000000136</v>
      </c>
      <c r="BG120" s="29">
        <f t="shared" si="55"/>
        <v>0.029946250000000087</v>
      </c>
      <c r="BH120" s="29">
        <f t="shared" si="55"/>
        <v>0.029946250000000136</v>
      </c>
      <c r="BI120" s="29">
        <f t="shared" si="55"/>
        <v>0.02994625000000008</v>
      </c>
      <c r="BJ120" s="29">
        <f t="shared" si="55"/>
        <v>0.02994625000000013</v>
      </c>
      <c r="BK120" s="29">
        <f t="shared" si="55"/>
        <v>0.029946249999999997</v>
      </c>
      <c r="BL120" s="29">
        <f t="shared" si="55"/>
        <v>0.02994625000000008</v>
      </c>
      <c r="BM120" s="29">
        <f t="shared" si="55"/>
        <v>0.029946250000000115</v>
      </c>
      <c r="BN120" s="29">
        <f t="shared" si="55"/>
        <v>0.029946250000000122</v>
      </c>
      <c r="BO120" s="29">
        <f t="shared" si="55"/>
        <v>0.029946250000000094</v>
      </c>
      <c r="BP120" s="29">
        <f t="shared" si="55"/>
        <v>0.02994625000000011</v>
      </c>
      <c r="BQ120" s="29">
        <f t="shared" si="55"/>
        <v>0.029946249999999983</v>
      </c>
      <c r="BR120" s="29">
        <f t="shared" si="56"/>
        <v>0.02994625000000015</v>
      </c>
      <c r="BS120" s="29">
        <f t="shared" si="56"/>
        <v>0.029946250000000084</v>
      </c>
      <c r="BT120" s="29">
        <f t="shared" si="56"/>
        <v>0.029946250000000143</v>
      </c>
      <c r="BU120" s="29">
        <f t="shared" si="56"/>
        <v>0.029946250000000067</v>
      </c>
      <c r="BV120" s="29">
        <f t="shared" si="56"/>
        <v>0.029946250000000122</v>
      </c>
      <c r="BW120" s="29">
        <f t="shared" si="56"/>
        <v>0.02994624999999999</v>
      </c>
      <c r="BX120" s="29">
        <f t="shared" si="56"/>
        <v>0.029946250000000008</v>
      </c>
      <c r="BY120" s="29">
        <f t="shared" si="56"/>
        <v>0.02994625000000015</v>
      </c>
      <c r="BZ120" s="29">
        <f t="shared" si="56"/>
        <v>0.029946250000000074</v>
      </c>
      <c r="CA120" s="29">
        <f t="shared" si="56"/>
        <v>0.029946250000000136</v>
      </c>
      <c r="CB120" s="29">
        <f t="shared" si="56"/>
        <v>0.029946250000000084</v>
      </c>
      <c r="CC120" s="29">
        <f t="shared" si="56"/>
        <v>0.02994625000000002</v>
      </c>
      <c r="CD120" s="29">
        <f t="shared" si="56"/>
        <v>0.029946250000000108</v>
      </c>
      <c r="CE120" s="29">
        <f t="shared" si="56"/>
        <v>0.029946250000000108</v>
      </c>
      <c r="CF120" s="29">
        <f t="shared" si="56"/>
        <v>0.02994625000000001</v>
      </c>
      <c r="CG120" s="29">
        <f t="shared" si="56"/>
        <v>0.029946250000000122</v>
      </c>
      <c r="CH120" s="29">
        <f t="shared" si="56"/>
        <v>0.029946250000000025</v>
      </c>
      <c r="CI120" s="29">
        <f t="shared" si="56"/>
        <v>0.02994625000000012</v>
      </c>
      <c r="CJ120" s="29">
        <f t="shared" si="56"/>
        <v>0.02994625</v>
      </c>
      <c r="CK120" s="29">
        <f t="shared" si="56"/>
        <v>0.029946250000000115</v>
      </c>
      <c r="CL120" s="29">
        <f t="shared" si="56"/>
        <v>0.02994625000000002</v>
      </c>
      <c r="CM120" s="29">
        <f t="shared" si="56"/>
        <v>0.029946250000000035</v>
      </c>
      <c r="CN120" s="29">
        <f t="shared" si="56"/>
        <v>0.029946250000000098</v>
      </c>
      <c r="CO120" s="29">
        <f t="shared" si="56"/>
        <v>0.029946249999999956</v>
      </c>
      <c r="CP120" s="29">
        <f t="shared" si="56"/>
        <v>0.029946250000000164</v>
      </c>
      <c r="CQ120" s="29">
        <f t="shared" si="56"/>
        <v>0.029946250000000032</v>
      </c>
      <c r="CR120" s="29">
        <f t="shared" si="56"/>
        <v>0.029946250000000025</v>
      </c>
      <c r="CS120" s="29">
        <f t="shared" si="56"/>
        <v>0.029946250000000108</v>
      </c>
      <c r="CT120" s="29">
        <f t="shared" si="56"/>
        <v>0.029946250000000046</v>
      </c>
      <c r="CU120" s="29">
        <f t="shared" si="56"/>
        <v>0.02994625000000015</v>
      </c>
      <c r="CV120" s="29">
        <f t="shared" si="56"/>
        <v>0.02994625000000005</v>
      </c>
    </row>
    <row r="121" spans="1:100" ht="15">
      <c r="A121" s="24" t="s">
        <v>56</v>
      </c>
      <c r="B121" s="76"/>
      <c r="C121" s="76"/>
      <c r="D121" s="29">
        <f t="shared" si="57"/>
        <v>0.08493624999999994</v>
      </c>
      <c r="E121" s="29">
        <f t="shared" si="57"/>
        <v>0.08493624999999995</v>
      </c>
      <c r="F121" s="29">
        <f t="shared" si="55"/>
        <v>0.08493624999999994</v>
      </c>
      <c r="G121" s="29">
        <f t="shared" si="55"/>
        <v>0.08493624999999982</v>
      </c>
      <c r="H121" s="29">
        <f t="shared" si="55"/>
        <v>0.08493624999999996</v>
      </c>
      <c r="I121" s="29">
        <f t="shared" si="55"/>
        <v>0.08493624999999999</v>
      </c>
      <c r="J121" s="29">
        <f t="shared" si="55"/>
        <v>0.08493625000000002</v>
      </c>
      <c r="K121" s="29">
        <f t="shared" si="55"/>
        <v>0.08493624999999996</v>
      </c>
      <c r="L121" s="29">
        <f t="shared" si="55"/>
        <v>0.08493624999999998</v>
      </c>
      <c r="M121" s="29">
        <f t="shared" si="55"/>
        <v>0.0849362499999999</v>
      </c>
      <c r="N121" s="29">
        <f t="shared" si="55"/>
        <v>0.08493624999999991</v>
      </c>
      <c r="O121" s="29">
        <f t="shared" si="55"/>
        <v>0.0849362499999999</v>
      </c>
      <c r="P121" s="29">
        <f t="shared" si="55"/>
        <v>0.08493624999999988</v>
      </c>
      <c r="Q121" s="29">
        <f t="shared" si="55"/>
        <v>0.08493624999999984</v>
      </c>
      <c r="R121" s="29">
        <f t="shared" si="55"/>
        <v>0.08493624999999994</v>
      </c>
      <c r="S121" s="29">
        <f t="shared" si="55"/>
        <v>0.08493625000000002</v>
      </c>
      <c r="T121" s="29">
        <f t="shared" si="55"/>
        <v>0.08493624999999991</v>
      </c>
      <c r="U121" s="29">
        <f t="shared" si="55"/>
        <v>0.08493624999999999</v>
      </c>
      <c r="V121" s="29">
        <f t="shared" si="55"/>
        <v>0.08493624999999996</v>
      </c>
      <c r="W121" s="29">
        <f t="shared" si="55"/>
        <v>0.08493624999999998</v>
      </c>
      <c r="X121" s="29">
        <f t="shared" si="55"/>
        <v>0.08493624999999987</v>
      </c>
      <c r="Y121" s="29">
        <f t="shared" si="55"/>
        <v>0.08493624999999984</v>
      </c>
      <c r="Z121" s="29">
        <f t="shared" si="55"/>
        <v>0.08493624999999985</v>
      </c>
      <c r="AA121" s="29">
        <f t="shared" si="55"/>
        <v>0.08493624999999994</v>
      </c>
      <c r="AB121" s="29">
        <f t="shared" si="55"/>
        <v>0.08493624999999996</v>
      </c>
      <c r="AC121" s="29">
        <f t="shared" si="55"/>
        <v>0.08493624999999988</v>
      </c>
      <c r="AD121" s="29">
        <f t="shared" si="55"/>
        <v>0.08493625</v>
      </c>
      <c r="AE121" s="29">
        <f t="shared" si="55"/>
        <v>0.08493624999999994</v>
      </c>
      <c r="AF121" s="29">
        <f t="shared" si="55"/>
        <v>0.08493624999999994</v>
      </c>
      <c r="AG121" s="29">
        <f t="shared" si="55"/>
        <v>0.08493625000000003</v>
      </c>
      <c r="AH121" s="29">
        <f t="shared" si="55"/>
        <v>0.08493624999999998</v>
      </c>
      <c r="AI121" s="29">
        <f t="shared" si="55"/>
        <v>0.08493624999999999</v>
      </c>
      <c r="AJ121" s="29">
        <f t="shared" si="55"/>
        <v>0.08493624999999991</v>
      </c>
      <c r="AK121" s="29">
        <f t="shared" si="55"/>
        <v>0.08493624999999999</v>
      </c>
      <c r="AL121" s="29">
        <f t="shared" si="55"/>
        <v>0.08493624999999999</v>
      </c>
      <c r="AM121" s="29">
        <f t="shared" si="55"/>
        <v>0.08493624999999995</v>
      </c>
      <c r="AN121" s="29">
        <f t="shared" si="55"/>
        <v>0.0849362499999999</v>
      </c>
      <c r="AO121" s="29">
        <f t="shared" si="55"/>
        <v>0.08493624999999985</v>
      </c>
      <c r="AP121" s="29">
        <f t="shared" si="55"/>
        <v>0.08493624999999988</v>
      </c>
      <c r="AQ121" s="29">
        <f t="shared" si="55"/>
        <v>0.08493624999999991</v>
      </c>
      <c r="AR121" s="29">
        <f t="shared" si="55"/>
        <v>0.08493624999999985</v>
      </c>
      <c r="AS121" s="29">
        <f t="shared" si="55"/>
        <v>0.08493624999999994</v>
      </c>
      <c r="AT121" s="29">
        <f t="shared" si="55"/>
        <v>0.08493624999999991</v>
      </c>
      <c r="AU121" s="29">
        <f t="shared" si="55"/>
        <v>0.08493624999999988</v>
      </c>
      <c r="AV121" s="29">
        <f t="shared" si="55"/>
        <v>0.08493624999999994</v>
      </c>
      <c r="AW121" s="29">
        <f t="shared" si="55"/>
        <v>0.08493624999999988</v>
      </c>
      <c r="AX121" s="29">
        <f t="shared" si="55"/>
        <v>0.08493624999999985</v>
      </c>
      <c r="AY121" s="29">
        <f t="shared" si="55"/>
        <v>0.08493624999999991</v>
      </c>
      <c r="AZ121" s="29">
        <f t="shared" si="55"/>
        <v>0.08493624999999992</v>
      </c>
      <c r="BA121" s="29">
        <f t="shared" si="55"/>
        <v>0.08493624999999996</v>
      </c>
      <c r="BB121" s="29">
        <f t="shared" si="55"/>
        <v>0.08493624999999988</v>
      </c>
      <c r="BC121" s="29">
        <f t="shared" si="55"/>
        <v>0.08493624999999987</v>
      </c>
      <c r="BD121" s="29">
        <f t="shared" si="55"/>
        <v>0.08493624999999991</v>
      </c>
      <c r="BE121" s="29">
        <f t="shared" si="55"/>
        <v>0.0849362499999999</v>
      </c>
      <c r="BF121" s="29">
        <f t="shared" si="55"/>
        <v>0.08493624999999987</v>
      </c>
      <c r="BG121" s="29">
        <f t="shared" si="55"/>
        <v>0.08493624999999998</v>
      </c>
      <c r="BH121" s="29">
        <f t="shared" si="55"/>
        <v>0.08493624999999995</v>
      </c>
      <c r="BI121" s="29">
        <f t="shared" si="55"/>
        <v>0.08493624999999985</v>
      </c>
      <c r="BJ121" s="29">
        <f t="shared" si="55"/>
        <v>0.08493624999999996</v>
      </c>
      <c r="BK121" s="29">
        <f t="shared" si="55"/>
        <v>0.0849362499999999</v>
      </c>
      <c r="BL121" s="29">
        <f t="shared" si="55"/>
        <v>0.08493624999999999</v>
      </c>
      <c r="BM121" s="29">
        <f t="shared" si="55"/>
        <v>0.08493625</v>
      </c>
      <c r="BN121" s="29">
        <f t="shared" si="55"/>
        <v>0.08493624999999992</v>
      </c>
      <c r="BO121" s="29">
        <f t="shared" si="55"/>
        <v>0.08493625000000003</v>
      </c>
      <c r="BP121" s="29">
        <f t="shared" si="55"/>
        <v>0.08493624999999992</v>
      </c>
      <c r="BQ121" s="29">
        <f>+(BQ88-BP88)/BP88</f>
        <v>0.08493624999999995</v>
      </c>
      <c r="BR121" s="29">
        <f t="shared" si="56"/>
        <v>0.08493625</v>
      </c>
      <c r="BS121" s="29">
        <f t="shared" si="56"/>
        <v>0.08493625</v>
      </c>
      <c r="BT121" s="29">
        <f t="shared" si="56"/>
        <v>0.08493624999999991</v>
      </c>
      <c r="BU121" s="29">
        <f t="shared" si="56"/>
        <v>0.08493624999999996</v>
      </c>
      <c r="BV121" s="29">
        <f t="shared" si="56"/>
        <v>0.0849362499999999</v>
      </c>
      <c r="BW121" s="29">
        <f t="shared" si="56"/>
        <v>0.08493624999999994</v>
      </c>
      <c r="BX121" s="29">
        <f t="shared" si="56"/>
        <v>0.08493624999999984</v>
      </c>
      <c r="BY121" s="29">
        <f t="shared" si="56"/>
        <v>0.08493624999999994</v>
      </c>
      <c r="BZ121" s="29">
        <f t="shared" si="56"/>
        <v>0.08493624999999996</v>
      </c>
      <c r="CA121" s="29">
        <f t="shared" si="56"/>
        <v>0.08493624999999994</v>
      </c>
      <c r="CB121" s="29">
        <f t="shared" si="56"/>
        <v>0.08493624999999988</v>
      </c>
      <c r="CC121" s="29">
        <f t="shared" si="56"/>
        <v>0.08493624999999994</v>
      </c>
      <c r="CD121" s="29">
        <f t="shared" si="56"/>
        <v>0.08493624999999992</v>
      </c>
      <c r="CE121" s="29">
        <f t="shared" si="56"/>
        <v>0.08493624999999992</v>
      </c>
      <c r="CF121" s="29">
        <f t="shared" si="56"/>
        <v>0.08493624999999992</v>
      </c>
      <c r="CG121" s="29">
        <f t="shared" si="56"/>
        <v>0.08493624999999984</v>
      </c>
      <c r="CH121" s="29">
        <f t="shared" si="56"/>
        <v>0.08493624999999985</v>
      </c>
      <c r="CI121" s="29">
        <f t="shared" si="56"/>
        <v>0.08493624999999996</v>
      </c>
      <c r="CJ121" s="29">
        <f t="shared" si="56"/>
        <v>0.08493625</v>
      </c>
      <c r="CK121" s="29">
        <f t="shared" si="56"/>
        <v>0.08493624999999999</v>
      </c>
      <c r="CL121" s="29">
        <f t="shared" si="56"/>
        <v>0.0849362499999999</v>
      </c>
      <c r="CM121" s="29">
        <f t="shared" si="56"/>
        <v>0.08493624999999994</v>
      </c>
      <c r="CN121" s="29">
        <f t="shared" si="56"/>
        <v>0.08493624999999996</v>
      </c>
      <c r="CO121" s="29">
        <f t="shared" si="56"/>
        <v>0.08493625000000003</v>
      </c>
      <c r="CP121" s="29">
        <f t="shared" si="56"/>
        <v>0.08493624999999994</v>
      </c>
      <c r="CQ121" s="29">
        <f t="shared" si="56"/>
        <v>0.08493624999999991</v>
      </c>
      <c r="CR121" s="29">
        <f t="shared" si="56"/>
        <v>0.08493624999999998</v>
      </c>
      <c r="CS121" s="29">
        <f t="shared" si="56"/>
        <v>0.08493624999999991</v>
      </c>
      <c r="CT121" s="29">
        <f t="shared" si="56"/>
        <v>0.08493624999999988</v>
      </c>
      <c r="CU121" s="29">
        <f t="shared" si="56"/>
        <v>0.08493624999999988</v>
      </c>
      <c r="CV121" s="29">
        <f t="shared" si="56"/>
        <v>0.08493624999999988</v>
      </c>
    </row>
    <row r="122" spans="1:100" ht="15">
      <c r="A122" s="24" t="s">
        <v>58</v>
      </c>
      <c r="B122" s="76"/>
      <c r="C122" s="76"/>
      <c r="D122" s="29">
        <f t="shared" si="57"/>
        <v>0.061068750000000026</v>
      </c>
      <c r="E122" s="29">
        <f t="shared" si="57"/>
        <v>0.061068749999999984</v>
      </c>
      <c r="F122" s="29">
        <f t="shared" si="57"/>
        <v>0.06106875000000005</v>
      </c>
      <c r="G122" s="29">
        <f t="shared" si="57"/>
        <v>0.06106875000000006</v>
      </c>
      <c r="H122" s="29">
        <f t="shared" si="57"/>
        <v>0.06106874999999999</v>
      </c>
      <c r="I122" s="29">
        <f t="shared" si="57"/>
        <v>0.06106875000000003</v>
      </c>
      <c r="J122" s="29">
        <f t="shared" si="57"/>
        <v>0.061068750000000026</v>
      </c>
      <c r="K122" s="29">
        <f t="shared" si="57"/>
        <v>0.06106874999999999</v>
      </c>
      <c r="L122" s="29">
        <f t="shared" si="57"/>
        <v>0.061068750000000026</v>
      </c>
      <c r="M122" s="29">
        <f t="shared" si="57"/>
        <v>0.06106874999999996</v>
      </c>
      <c r="N122" s="29">
        <f t="shared" si="57"/>
        <v>0.061068749999999936</v>
      </c>
      <c r="O122" s="29">
        <f t="shared" si="57"/>
        <v>0.06106875000000006</v>
      </c>
      <c r="P122" s="29">
        <f t="shared" si="57"/>
        <v>0.061068749999999936</v>
      </c>
      <c r="Q122" s="29">
        <f t="shared" si="57"/>
        <v>0.06106875000000008</v>
      </c>
      <c r="R122" s="29">
        <f t="shared" si="57"/>
        <v>0.06106875000000001</v>
      </c>
      <c r="S122" s="29">
        <f t="shared" si="57"/>
        <v>0.06106875000000008</v>
      </c>
      <c r="T122" s="29">
        <f aca="true" t="shared" si="58" ref="T122:BQ125">+(T89-S89)/S89</f>
        <v>0.06106875000000006</v>
      </c>
      <c r="U122" s="29">
        <f t="shared" si="58"/>
        <v>0.06106875000000003</v>
      </c>
      <c r="V122" s="29">
        <f t="shared" si="58"/>
        <v>0.06106875</v>
      </c>
      <c r="W122" s="29">
        <f t="shared" si="58"/>
        <v>0.061068750000000054</v>
      </c>
      <c r="X122" s="29">
        <f t="shared" si="58"/>
        <v>0.061068749999999984</v>
      </c>
      <c r="Y122" s="29">
        <f t="shared" si="58"/>
        <v>0.06106874999999994</v>
      </c>
      <c r="Z122" s="29">
        <f t="shared" si="58"/>
        <v>0.06106875000000009</v>
      </c>
      <c r="AA122" s="29">
        <f t="shared" si="58"/>
        <v>0.061068750000000095</v>
      </c>
      <c r="AB122" s="29">
        <f t="shared" si="58"/>
        <v>0.061068750000000095</v>
      </c>
      <c r="AC122" s="29">
        <f t="shared" si="58"/>
        <v>0.06106875000000007</v>
      </c>
      <c r="AD122" s="29">
        <f t="shared" si="58"/>
        <v>0.06106874999999993</v>
      </c>
      <c r="AE122" s="29">
        <f t="shared" si="58"/>
        <v>0.061068750000000054</v>
      </c>
      <c r="AF122" s="29">
        <f t="shared" si="58"/>
        <v>0.06106874999999999</v>
      </c>
      <c r="AG122" s="29">
        <f t="shared" si="58"/>
        <v>0.06106875</v>
      </c>
      <c r="AH122" s="29">
        <f t="shared" si="58"/>
        <v>0.06106874999999998</v>
      </c>
      <c r="AI122" s="29">
        <f t="shared" si="58"/>
        <v>0.061068750000000026</v>
      </c>
      <c r="AJ122" s="29">
        <f t="shared" si="58"/>
        <v>0.061068750000000026</v>
      </c>
      <c r="AK122" s="29">
        <f t="shared" si="58"/>
        <v>0.06106874999999996</v>
      </c>
      <c r="AL122" s="29">
        <f t="shared" si="58"/>
        <v>0.0610687500000001</v>
      </c>
      <c r="AM122" s="29">
        <f t="shared" si="58"/>
        <v>0.06106874999999998</v>
      </c>
      <c r="AN122" s="29">
        <f t="shared" si="58"/>
        <v>0.061068750000000005</v>
      </c>
      <c r="AO122" s="29">
        <f t="shared" si="58"/>
        <v>0.061068749999999956</v>
      </c>
      <c r="AP122" s="29">
        <f t="shared" si="58"/>
        <v>0.06106874999999998</v>
      </c>
      <c r="AQ122" s="29">
        <f t="shared" si="58"/>
        <v>0.061068750000000026</v>
      </c>
      <c r="AR122" s="29">
        <f t="shared" si="58"/>
        <v>0.06106875000000004</v>
      </c>
      <c r="AS122" s="29">
        <f t="shared" si="58"/>
        <v>0.06106875000000006</v>
      </c>
      <c r="AT122" s="29">
        <f t="shared" si="58"/>
        <v>0.06106875000000002</v>
      </c>
      <c r="AU122" s="29">
        <f t="shared" si="58"/>
        <v>0.061068749999999956</v>
      </c>
      <c r="AV122" s="29">
        <f t="shared" si="58"/>
        <v>0.06106875000000001</v>
      </c>
      <c r="AW122" s="29">
        <f t="shared" si="58"/>
        <v>0.06106874999999995</v>
      </c>
      <c r="AX122" s="29">
        <f t="shared" si="58"/>
        <v>0.06106875000000007</v>
      </c>
      <c r="AY122" s="29">
        <f t="shared" si="58"/>
        <v>0.061068750000000074</v>
      </c>
      <c r="AZ122" s="29">
        <f t="shared" si="58"/>
        <v>0.06106875000000008</v>
      </c>
      <c r="BA122" s="29">
        <f t="shared" si="58"/>
        <v>0.06106875000000004</v>
      </c>
      <c r="BB122" s="29">
        <f t="shared" si="58"/>
        <v>0.06106875000000006</v>
      </c>
      <c r="BC122" s="29">
        <f t="shared" si="58"/>
        <v>0.061068749999999984</v>
      </c>
      <c r="BD122" s="29">
        <f t="shared" si="58"/>
        <v>0.061068750000000005</v>
      </c>
      <c r="BE122" s="29">
        <f t="shared" si="58"/>
        <v>0.061068750000000026</v>
      </c>
      <c r="BF122" s="29">
        <f t="shared" si="58"/>
        <v>0.06106875000000003</v>
      </c>
      <c r="BG122" s="29">
        <f t="shared" si="58"/>
        <v>0.06106875000000003</v>
      </c>
      <c r="BH122" s="29">
        <f t="shared" si="58"/>
        <v>0.06106875000000007</v>
      </c>
      <c r="BI122" s="29">
        <f t="shared" si="58"/>
        <v>0.061068749999999984</v>
      </c>
      <c r="BJ122" s="29">
        <f t="shared" si="58"/>
        <v>0.061068749999999915</v>
      </c>
      <c r="BK122" s="29">
        <f t="shared" si="58"/>
        <v>0.061068750000000054</v>
      </c>
      <c r="BL122" s="29">
        <f t="shared" si="58"/>
        <v>0.061068750000000074</v>
      </c>
      <c r="BM122" s="29">
        <f t="shared" si="58"/>
        <v>0.06106874999999997</v>
      </c>
      <c r="BN122" s="29">
        <f t="shared" si="58"/>
        <v>0.06106874999999997</v>
      </c>
      <c r="BO122" s="29">
        <f t="shared" si="58"/>
        <v>0.06106874999999997</v>
      </c>
      <c r="BP122" s="29">
        <f t="shared" si="58"/>
        <v>0.061068749999999956</v>
      </c>
      <c r="BQ122" s="29">
        <f t="shared" si="58"/>
        <v>0.06106875000000002</v>
      </c>
      <c r="BR122" s="29">
        <f t="shared" si="56"/>
        <v>0.06106874999999998</v>
      </c>
      <c r="BS122" s="29">
        <f t="shared" si="56"/>
        <v>0.061068749999999915</v>
      </c>
      <c r="BT122" s="29">
        <f t="shared" si="56"/>
        <v>0.06106874999999998</v>
      </c>
      <c r="BU122" s="29">
        <f t="shared" si="56"/>
        <v>0.06106874999999999</v>
      </c>
      <c r="BV122" s="29">
        <f t="shared" si="56"/>
        <v>0.06106875000000003</v>
      </c>
      <c r="BW122" s="29">
        <f t="shared" si="56"/>
        <v>0.061068750000000054</v>
      </c>
      <c r="BX122" s="29">
        <f t="shared" si="56"/>
        <v>0.06106875000000001</v>
      </c>
      <c r="BY122" s="29">
        <f t="shared" si="56"/>
        <v>0.061068749999999984</v>
      </c>
      <c r="BZ122" s="29">
        <f t="shared" si="56"/>
        <v>0.061068750000000074</v>
      </c>
      <c r="CA122" s="29">
        <f t="shared" si="56"/>
        <v>0.061068749999999984</v>
      </c>
      <c r="CB122" s="29">
        <f t="shared" si="56"/>
        <v>0.061068749999999936</v>
      </c>
      <c r="CC122" s="29">
        <f t="shared" si="56"/>
        <v>0.06106874999999999</v>
      </c>
      <c r="CD122" s="29">
        <f t="shared" si="56"/>
        <v>0.061068750000000026</v>
      </c>
      <c r="CE122" s="29">
        <f t="shared" si="56"/>
        <v>0.06106874999999994</v>
      </c>
      <c r="CF122" s="29">
        <f t="shared" si="56"/>
        <v>0.061068749999999984</v>
      </c>
      <c r="CG122" s="29">
        <f t="shared" si="56"/>
        <v>0.06106875</v>
      </c>
      <c r="CH122" s="29">
        <f t="shared" si="56"/>
        <v>0.061068750000000095</v>
      </c>
      <c r="CI122" s="29">
        <f t="shared" si="56"/>
        <v>0.06106875000000003</v>
      </c>
      <c r="CJ122" s="29">
        <f t="shared" si="56"/>
        <v>0.06106874999999994</v>
      </c>
      <c r="CK122" s="29">
        <f t="shared" si="56"/>
        <v>0.06106874999999996</v>
      </c>
      <c r="CL122" s="29">
        <f t="shared" si="56"/>
        <v>0.06106875000000008</v>
      </c>
      <c r="CM122" s="29">
        <f t="shared" si="56"/>
        <v>0.06106874999999996</v>
      </c>
      <c r="CN122" s="29">
        <f t="shared" si="56"/>
        <v>0.06106875000000003</v>
      </c>
      <c r="CO122" s="29">
        <f t="shared" si="56"/>
        <v>0.06106875000000007</v>
      </c>
      <c r="CP122" s="29">
        <f t="shared" si="56"/>
        <v>0.061068750000000005</v>
      </c>
      <c r="CQ122" s="29">
        <f t="shared" si="56"/>
        <v>0.06106874999999998</v>
      </c>
      <c r="CR122" s="29">
        <f t="shared" si="56"/>
        <v>0.06106875000000005</v>
      </c>
      <c r="CS122" s="29">
        <f t="shared" si="56"/>
        <v>0.061068749999999936</v>
      </c>
      <c r="CT122" s="29">
        <f t="shared" si="56"/>
        <v>0.06106874999999998</v>
      </c>
      <c r="CU122" s="29">
        <f t="shared" si="56"/>
        <v>0.06106875000000003</v>
      </c>
      <c r="CV122" s="29">
        <f t="shared" si="56"/>
        <v>0.061068750000000005</v>
      </c>
    </row>
    <row r="123" spans="1:100" ht="15">
      <c r="A123" s="3" t="s">
        <v>81</v>
      </c>
      <c r="B123" s="3">
        <f>+B90</f>
        <v>0.7417458526097472</v>
      </c>
      <c r="D123" s="29">
        <f t="shared" si="57"/>
        <v>0.06106875000000008</v>
      </c>
      <c r="E123" s="29">
        <f t="shared" si="57"/>
        <v>0.061068749999999956</v>
      </c>
      <c r="F123" s="29">
        <f t="shared" si="57"/>
        <v>0.06106875000000005</v>
      </c>
      <c r="G123" s="29">
        <f t="shared" si="57"/>
        <v>0.06106875000000007</v>
      </c>
      <c r="H123" s="29">
        <f t="shared" si="57"/>
        <v>0.06106874999999997</v>
      </c>
      <c r="I123" s="29">
        <f t="shared" si="57"/>
        <v>0.06106875</v>
      </c>
      <c r="J123" s="29">
        <f t="shared" si="57"/>
        <v>0.06106875</v>
      </c>
      <c r="K123" s="29">
        <f t="shared" si="57"/>
        <v>0.06106875000000006</v>
      </c>
      <c r="L123" s="29">
        <f t="shared" si="57"/>
        <v>0.06106875000000003</v>
      </c>
      <c r="M123" s="29">
        <f t="shared" si="57"/>
        <v>0.06106874999999998</v>
      </c>
      <c r="N123" s="29">
        <f t="shared" si="57"/>
        <v>0.061068749999999956</v>
      </c>
      <c r="O123" s="29">
        <f t="shared" si="57"/>
        <v>0.06106874999999994</v>
      </c>
      <c r="P123" s="29">
        <f t="shared" si="57"/>
        <v>0.06106874999999997</v>
      </c>
      <c r="Q123" s="29">
        <f t="shared" si="57"/>
        <v>0.06106875000000011</v>
      </c>
      <c r="R123" s="29">
        <f t="shared" si="57"/>
        <v>0.0610687500000001</v>
      </c>
      <c r="S123" s="29">
        <f t="shared" si="57"/>
        <v>0.06106875000000002</v>
      </c>
      <c r="T123" s="29">
        <f t="shared" si="58"/>
        <v>0.061068749999999936</v>
      </c>
      <c r="U123" s="29">
        <f t="shared" si="58"/>
        <v>0.06106875000000011</v>
      </c>
      <c r="V123" s="29">
        <f t="shared" si="58"/>
        <v>0.06106875000000008</v>
      </c>
      <c r="W123" s="29">
        <f t="shared" si="58"/>
        <v>0.06106874999999993</v>
      </c>
      <c r="X123" s="29">
        <f t="shared" si="58"/>
        <v>0.061068750000000054</v>
      </c>
      <c r="Y123" s="29">
        <f t="shared" si="58"/>
        <v>0.06106874999999997</v>
      </c>
      <c r="Z123" s="29">
        <f t="shared" si="58"/>
        <v>0.06106875000000006</v>
      </c>
      <c r="AA123" s="29">
        <f t="shared" si="58"/>
        <v>0.0610687500000001</v>
      </c>
      <c r="AB123" s="29">
        <f t="shared" si="58"/>
        <v>0.06106875000000013</v>
      </c>
      <c r="AC123" s="29">
        <f t="shared" si="58"/>
        <v>0.061068749999999956</v>
      </c>
      <c r="AD123" s="29">
        <f t="shared" si="58"/>
        <v>0.061068750000000054</v>
      </c>
      <c r="AE123" s="29">
        <f t="shared" si="58"/>
        <v>0.06106875000000001</v>
      </c>
      <c r="AF123" s="29">
        <f t="shared" si="58"/>
        <v>0.06106874999999996</v>
      </c>
      <c r="AG123" s="29">
        <f t="shared" si="58"/>
        <v>0.06106875000000004</v>
      </c>
      <c r="AH123" s="29">
        <f t="shared" si="58"/>
        <v>0.06106874999999987</v>
      </c>
      <c r="AI123" s="29">
        <f t="shared" si="58"/>
        <v>0.06106875000000004</v>
      </c>
      <c r="AJ123" s="29">
        <f t="shared" si="58"/>
        <v>0.06106875000000004</v>
      </c>
      <c r="AK123" s="29">
        <f t="shared" si="58"/>
        <v>0.061068750000000054</v>
      </c>
      <c r="AL123" s="29">
        <f t="shared" si="58"/>
        <v>0.06106875000000005</v>
      </c>
      <c r="AM123" s="29">
        <f t="shared" si="58"/>
        <v>0.06106874999999995</v>
      </c>
      <c r="AN123" s="29">
        <f t="shared" si="58"/>
        <v>0.06106875000000007</v>
      </c>
      <c r="AO123" s="29">
        <f t="shared" si="58"/>
        <v>0.061068749999999845</v>
      </c>
      <c r="AP123" s="29">
        <f t="shared" si="58"/>
        <v>0.06106875000000009</v>
      </c>
      <c r="AQ123" s="29">
        <f t="shared" si="58"/>
        <v>0.06106875000000002</v>
      </c>
      <c r="AR123" s="29">
        <f t="shared" si="58"/>
        <v>0.06106874999999991</v>
      </c>
      <c r="AS123" s="29">
        <f t="shared" si="58"/>
        <v>0.061068750000000144</v>
      </c>
      <c r="AT123" s="29">
        <f t="shared" si="58"/>
        <v>0.06106874999999997</v>
      </c>
      <c r="AU123" s="29">
        <f t="shared" si="58"/>
        <v>0.06106875000000003</v>
      </c>
      <c r="AV123" s="29">
        <f t="shared" si="58"/>
        <v>0.06106874999999991</v>
      </c>
      <c r="AW123" s="29">
        <f t="shared" si="58"/>
        <v>0.06106874999999996</v>
      </c>
      <c r="AX123" s="29">
        <f t="shared" si="58"/>
        <v>0.06106875000000008</v>
      </c>
      <c r="AY123" s="29">
        <f t="shared" si="58"/>
        <v>0.06106875000000013</v>
      </c>
      <c r="AZ123" s="29">
        <f t="shared" si="58"/>
        <v>0.061068750000000026</v>
      </c>
      <c r="BA123" s="29">
        <f t="shared" si="58"/>
        <v>0.06106875000000002</v>
      </c>
      <c r="BB123" s="29">
        <f t="shared" si="58"/>
        <v>0.06106875000000011</v>
      </c>
      <c r="BC123" s="29">
        <f t="shared" si="58"/>
        <v>0.06106875000000006</v>
      </c>
      <c r="BD123" s="29">
        <f t="shared" si="58"/>
        <v>0.061068749999999936</v>
      </c>
      <c r="BE123" s="29">
        <f t="shared" si="58"/>
        <v>0.06106874999999999</v>
      </c>
      <c r="BF123" s="29">
        <f t="shared" si="58"/>
        <v>0.06106875000000004</v>
      </c>
      <c r="BG123" s="29">
        <f t="shared" si="58"/>
        <v>0.06106875000000011</v>
      </c>
      <c r="BH123" s="29">
        <f t="shared" si="58"/>
        <v>0.06106875000000008</v>
      </c>
      <c r="BI123" s="29">
        <f t="shared" si="58"/>
        <v>0.06106874999999993</v>
      </c>
      <c r="BJ123" s="29">
        <f t="shared" si="58"/>
        <v>0.06106874999999995</v>
      </c>
      <c r="BK123" s="29">
        <f t="shared" si="58"/>
        <v>0.06106874999999995</v>
      </c>
      <c r="BL123" s="29">
        <f t="shared" si="58"/>
        <v>0.0610687500000001</v>
      </c>
      <c r="BM123" s="29">
        <f t="shared" si="58"/>
        <v>0.061068750000000095</v>
      </c>
      <c r="BN123" s="29">
        <f t="shared" si="58"/>
        <v>0.0610687499999999</v>
      </c>
      <c r="BO123" s="29">
        <f t="shared" si="58"/>
        <v>0.061068749999999866</v>
      </c>
      <c r="BP123" s="29">
        <f t="shared" si="58"/>
        <v>0.061068750000000095</v>
      </c>
      <c r="BQ123" s="29">
        <f t="shared" si="58"/>
        <v>0.06106875</v>
      </c>
      <c r="BR123" s="29">
        <f t="shared" si="56"/>
        <v>0.06106874999999998</v>
      </c>
      <c r="BS123" s="29">
        <f t="shared" si="56"/>
        <v>0.0610687499999998</v>
      </c>
      <c r="BT123" s="29">
        <f t="shared" si="56"/>
        <v>0.061068750000000095</v>
      </c>
      <c r="BU123" s="29">
        <f t="shared" si="56"/>
        <v>0.06106874999999993</v>
      </c>
      <c r="BV123" s="29">
        <f t="shared" si="56"/>
        <v>0.061068750000000054</v>
      </c>
      <c r="BW123" s="29">
        <f t="shared" si="56"/>
        <v>0.06106875</v>
      </c>
      <c r="BX123" s="29">
        <f t="shared" si="56"/>
        <v>0.06106875000000009</v>
      </c>
      <c r="BY123" s="29">
        <f t="shared" si="56"/>
        <v>0.06106874999999995</v>
      </c>
      <c r="BZ123" s="29">
        <f t="shared" si="56"/>
        <v>0.061068750000000165</v>
      </c>
      <c r="CA123" s="29">
        <f t="shared" si="56"/>
        <v>0.061068749999999894</v>
      </c>
      <c r="CB123" s="29">
        <f t="shared" si="56"/>
        <v>0.06106874999999996</v>
      </c>
      <c r="CC123" s="29">
        <f t="shared" si="56"/>
        <v>0.061068749999999894</v>
      </c>
      <c r="CD123" s="29">
        <f t="shared" si="56"/>
        <v>0.06106875000000005</v>
      </c>
      <c r="CE123" s="29">
        <f t="shared" si="56"/>
        <v>0.06106875000000003</v>
      </c>
      <c r="CF123" s="29">
        <f t="shared" si="56"/>
        <v>0.06106874999999998</v>
      </c>
      <c r="CG123" s="29">
        <f t="shared" si="56"/>
        <v>0.06106874999999995</v>
      </c>
      <c r="CH123" s="29">
        <f t="shared" si="56"/>
        <v>0.06106875000000013</v>
      </c>
      <c r="CI123" s="29">
        <f t="shared" si="56"/>
        <v>0.061068750000000026</v>
      </c>
      <c r="CJ123" s="29">
        <f t="shared" si="56"/>
        <v>0.06106875000000003</v>
      </c>
      <c r="CK123" s="29">
        <f t="shared" si="56"/>
        <v>0.06106874999999988</v>
      </c>
      <c r="CL123" s="29">
        <f t="shared" si="56"/>
        <v>0.06106875000000006</v>
      </c>
      <c r="CM123" s="29">
        <f t="shared" si="56"/>
        <v>0.06106874999999994</v>
      </c>
      <c r="CN123" s="29">
        <f t="shared" si="56"/>
        <v>0.06106875000000003</v>
      </c>
      <c r="CO123" s="29">
        <f t="shared" si="56"/>
        <v>0.061068750000000144</v>
      </c>
      <c r="CP123" s="29">
        <f t="shared" si="56"/>
        <v>0.06106874999999989</v>
      </c>
      <c r="CQ123" s="29">
        <f t="shared" si="56"/>
        <v>0.06106875000000009</v>
      </c>
      <c r="CR123" s="29">
        <f t="shared" si="56"/>
        <v>0.06106875000000001</v>
      </c>
      <c r="CS123" s="29">
        <f t="shared" si="56"/>
        <v>0.06106874999999993</v>
      </c>
      <c r="CT123" s="29">
        <f t="shared" si="56"/>
        <v>0.06106875000000002</v>
      </c>
      <c r="CU123" s="29">
        <f t="shared" si="56"/>
        <v>0.06106875000000005</v>
      </c>
      <c r="CV123" s="29">
        <f t="shared" si="56"/>
        <v>0.06106874999999991</v>
      </c>
    </row>
    <row r="124" spans="1:100" ht="15">
      <c r="A124" s="3" t="s">
        <v>82</v>
      </c>
      <c r="B124" s="3">
        <f>+B91</f>
        <v>0.2582541473902527</v>
      </c>
      <c r="D124" s="29">
        <f t="shared" si="57"/>
        <v>0.061068750000000054</v>
      </c>
      <c r="E124" s="29">
        <f t="shared" si="57"/>
        <v>0.0610687499999999</v>
      </c>
      <c r="F124" s="29">
        <f t="shared" si="57"/>
        <v>0.061068750000000074</v>
      </c>
      <c r="G124" s="29">
        <f t="shared" si="57"/>
        <v>0.061068750000000054</v>
      </c>
      <c r="H124" s="29">
        <f t="shared" si="57"/>
        <v>0.061068749999999915</v>
      </c>
      <c r="I124" s="29">
        <f t="shared" si="57"/>
        <v>0.06106875000000017</v>
      </c>
      <c r="J124" s="29">
        <f t="shared" si="57"/>
        <v>0.06106874999999998</v>
      </c>
      <c r="K124" s="29">
        <f t="shared" si="57"/>
        <v>0.06106874999999993</v>
      </c>
      <c r="L124" s="29">
        <f t="shared" si="57"/>
        <v>0.061068750000000005</v>
      </c>
      <c r="M124" s="29">
        <f t="shared" si="57"/>
        <v>0.06106874999999992</v>
      </c>
      <c r="N124" s="29">
        <f t="shared" si="57"/>
        <v>0.061068750000000095</v>
      </c>
      <c r="O124" s="29">
        <f t="shared" si="57"/>
        <v>0.061068750000000005</v>
      </c>
      <c r="P124" s="29">
        <f t="shared" si="57"/>
        <v>0.061068749999999845</v>
      </c>
      <c r="Q124" s="29">
        <f t="shared" si="57"/>
        <v>0.061068750000000185</v>
      </c>
      <c r="R124" s="29">
        <f t="shared" si="57"/>
        <v>0.061068749999999915</v>
      </c>
      <c r="S124" s="29">
        <f t="shared" si="57"/>
        <v>0.06106875000000011</v>
      </c>
      <c r="T124" s="29">
        <f t="shared" si="58"/>
        <v>0.06106875000000013</v>
      </c>
      <c r="U124" s="29">
        <f t="shared" si="58"/>
        <v>0.06106874999999997</v>
      </c>
      <c r="V124" s="29">
        <f t="shared" si="58"/>
        <v>0.06106875000000005</v>
      </c>
      <c r="W124" s="29">
        <f t="shared" si="58"/>
        <v>0.06106875000000007</v>
      </c>
      <c r="X124" s="29">
        <f t="shared" si="58"/>
        <v>0.061068749999999915</v>
      </c>
      <c r="Y124" s="29">
        <f t="shared" si="58"/>
        <v>0.061068750000000095</v>
      </c>
      <c r="Z124" s="29">
        <f t="shared" si="58"/>
        <v>0.06106874999999996</v>
      </c>
      <c r="AA124" s="29">
        <f t="shared" si="58"/>
        <v>0.061068750000000095</v>
      </c>
      <c r="AB124" s="29">
        <f t="shared" si="58"/>
        <v>0.06106875000000018</v>
      </c>
      <c r="AC124" s="29">
        <f t="shared" si="58"/>
        <v>0.06106875000000005</v>
      </c>
      <c r="AD124" s="29">
        <f t="shared" si="58"/>
        <v>0.061068749999999894</v>
      </c>
      <c r="AE124" s="29">
        <f t="shared" si="58"/>
        <v>0.06106875000000001</v>
      </c>
      <c r="AF124" s="29">
        <f t="shared" si="58"/>
        <v>0.06106875000000008</v>
      </c>
      <c r="AG124" s="29">
        <f t="shared" si="58"/>
        <v>0.061068749999999894</v>
      </c>
      <c r="AH124" s="29">
        <f t="shared" si="58"/>
        <v>0.06106875000000001</v>
      </c>
      <c r="AI124" s="29">
        <f t="shared" si="58"/>
        <v>0.06106875000000001</v>
      </c>
      <c r="AJ124" s="29">
        <f t="shared" si="58"/>
        <v>0.0610687500000001</v>
      </c>
      <c r="AK124" s="29">
        <f t="shared" si="58"/>
        <v>0.061068749999999936</v>
      </c>
      <c r="AL124" s="29">
        <f t="shared" si="58"/>
        <v>0.061068750000000054</v>
      </c>
      <c r="AM124" s="29">
        <f t="shared" si="58"/>
        <v>0.061068750000000074</v>
      </c>
      <c r="AN124" s="29">
        <f t="shared" si="58"/>
        <v>0.06106875000000001</v>
      </c>
      <c r="AO124" s="29">
        <f t="shared" si="58"/>
        <v>0.06106874999999995</v>
      </c>
      <c r="AP124" s="29">
        <f t="shared" si="58"/>
        <v>0.061068749999999984</v>
      </c>
      <c r="AQ124" s="29">
        <f t="shared" si="58"/>
        <v>0.06106874999999989</v>
      </c>
      <c r="AR124" s="29">
        <f t="shared" si="58"/>
        <v>0.061068750000000144</v>
      </c>
      <c r="AS124" s="29">
        <f t="shared" si="58"/>
        <v>0.06106874999999996</v>
      </c>
      <c r="AT124" s="29">
        <f t="shared" si="58"/>
        <v>0.06106875000000004</v>
      </c>
      <c r="AU124" s="29">
        <f t="shared" si="58"/>
        <v>0.06106874999999988</v>
      </c>
      <c r="AV124" s="29">
        <f t="shared" si="58"/>
        <v>0.061068750000000116</v>
      </c>
      <c r="AW124" s="29">
        <f t="shared" si="58"/>
        <v>0.06106874999999995</v>
      </c>
      <c r="AX124" s="29">
        <f t="shared" si="58"/>
        <v>0.06106875000000004</v>
      </c>
      <c r="AY124" s="29">
        <f t="shared" si="58"/>
        <v>0.061068750000000116</v>
      </c>
      <c r="AZ124" s="29">
        <f t="shared" si="58"/>
        <v>0.061068750000000074</v>
      </c>
      <c r="BA124" s="29">
        <f t="shared" si="58"/>
        <v>0.061068750000000116</v>
      </c>
      <c r="BB124" s="29">
        <f t="shared" si="58"/>
        <v>0.06106874999999995</v>
      </c>
      <c r="BC124" s="29">
        <f t="shared" si="58"/>
        <v>0.06106875000000008</v>
      </c>
      <c r="BD124" s="29">
        <f t="shared" si="58"/>
        <v>0.06106874999999993</v>
      </c>
      <c r="BE124" s="29">
        <f t="shared" si="58"/>
        <v>0.06106875</v>
      </c>
      <c r="BF124" s="29">
        <f t="shared" si="58"/>
        <v>0.061068750000000026</v>
      </c>
      <c r="BG124" s="29">
        <f t="shared" si="58"/>
        <v>0.061068749999999956</v>
      </c>
      <c r="BH124" s="29">
        <f t="shared" si="58"/>
        <v>0.06106875000000024</v>
      </c>
      <c r="BI124" s="29">
        <f t="shared" si="58"/>
        <v>0.061068749999999936</v>
      </c>
      <c r="BJ124" s="29">
        <f t="shared" si="58"/>
        <v>0.06106874999999982</v>
      </c>
      <c r="BK124" s="29">
        <f t="shared" si="58"/>
        <v>0.06106875000000017</v>
      </c>
      <c r="BL124" s="29">
        <f t="shared" si="58"/>
        <v>0.061068750000000005</v>
      </c>
      <c r="BM124" s="29">
        <f t="shared" si="58"/>
        <v>0.06106874999999996</v>
      </c>
      <c r="BN124" s="29">
        <f t="shared" si="58"/>
        <v>0.06106875000000001</v>
      </c>
      <c r="BO124" s="29">
        <f t="shared" si="58"/>
        <v>0.061068750000000005</v>
      </c>
      <c r="BP124" s="29">
        <f t="shared" si="58"/>
        <v>0.061068749999999984</v>
      </c>
      <c r="BQ124" s="29">
        <f t="shared" si="58"/>
        <v>0.06106874999999995</v>
      </c>
      <c r="BR124" s="29">
        <f t="shared" si="56"/>
        <v>0.061068749999999984</v>
      </c>
      <c r="BS124" s="29">
        <f t="shared" si="56"/>
        <v>0.06106874999999991</v>
      </c>
      <c r="BT124" s="29">
        <f t="shared" si="56"/>
        <v>0.06106874999999988</v>
      </c>
      <c r="BU124" s="29">
        <f t="shared" si="56"/>
        <v>0.061068750000000185</v>
      </c>
      <c r="BV124" s="29">
        <f t="shared" si="56"/>
        <v>0.06106874999999997</v>
      </c>
      <c r="BW124" s="29">
        <f t="shared" si="56"/>
        <v>0.061068750000000026</v>
      </c>
      <c r="BX124" s="29">
        <f t="shared" si="56"/>
        <v>0.06106874999999998</v>
      </c>
      <c r="BY124" s="29">
        <f t="shared" si="56"/>
        <v>0.06106874999999994</v>
      </c>
      <c r="BZ124" s="29">
        <f t="shared" si="56"/>
        <v>0.06106875000000013</v>
      </c>
      <c r="CA124" s="29">
        <f t="shared" si="56"/>
        <v>0.06106874999999996</v>
      </c>
      <c r="CB124" s="29">
        <f t="shared" si="56"/>
        <v>0.06106875000000001</v>
      </c>
      <c r="CC124" s="29">
        <f t="shared" si="56"/>
        <v>0.06106875000000002</v>
      </c>
      <c r="CD124" s="29">
        <f t="shared" si="56"/>
        <v>0.061068750000000005</v>
      </c>
      <c r="CE124" s="29">
        <f t="shared" si="56"/>
        <v>0.06106874999999982</v>
      </c>
      <c r="CF124" s="29">
        <f t="shared" si="56"/>
        <v>0.06106875000000001</v>
      </c>
      <c r="CG124" s="29">
        <f t="shared" si="56"/>
        <v>0.061068750000000144</v>
      </c>
      <c r="CH124" s="29">
        <f t="shared" si="56"/>
        <v>0.06106875000000001</v>
      </c>
      <c r="CI124" s="29">
        <f t="shared" si="56"/>
        <v>0.061068750000000054</v>
      </c>
      <c r="CJ124" s="29">
        <f t="shared" si="56"/>
        <v>0.061068749999999866</v>
      </c>
      <c r="CK124" s="29">
        <f t="shared" si="56"/>
        <v>0.06106875000000005</v>
      </c>
      <c r="CL124" s="29">
        <f t="shared" si="56"/>
        <v>0.06106875</v>
      </c>
      <c r="CM124" s="29">
        <f t="shared" si="56"/>
        <v>0.061068750000000054</v>
      </c>
      <c r="CN124" s="29">
        <f t="shared" si="56"/>
        <v>0.06106874999999992</v>
      </c>
      <c r="CO124" s="29">
        <f t="shared" si="56"/>
        <v>0.06106875000000012</v>
      </c>
      <c r="CP124" s="29">
        <f t="shared" si="56"/>
        <v>0.061068750000000005</v>
      </c>
      <c r="CQ124" s="29">
        <f t="shared" si="56"/>
        <v>0.061068749999999894</v>
      </c>
      <c r="CR124" s="29">
        <f t="shared" si="56"/>
        <v>0.06106875000000015</v>
      </c>
      <c r="CS124" s="29">
        <f t="shared" si="56"/>
        <v>0.06106874999999998</v>
      </c>
      <c r="CT124" s="29">
        <f t="shared" si="56"/>
        <v>0.06106874999999985</v>
      </c>
      <c r="CU124" s="29">
        <f t="shared" si="56"/>
        <v>0.06106875000000018</v>
      </c>
      <c r="CV124" s="29">
        <f t="shared" si="56"/>
        <v>0.06106874999999996</v>
      </c>
    </row>
    <row r="125" spans="1:100" ht="15">
      <c r="A125" s="24" t="s">
        <v>60</v>
      </c>
      <c r="D125" s="29">
        <f t="shared" si="57"/>
        <v>0.05653374999999999</v>
      </c>
      <c r="E125" s="29">
        <f t="shared" si="57"/>
        <v>0.05653374999999997</v>
      </c>
      <c r="F125" s="29">
        <f t="shared" si="57"/>
        <v>0.056533749999999994</v>
      </c>
      <c r="G125" s="29">
        <f t="shared" si="57"/>
        <v>0.05653375000000008</v>
      </c>
      <c r="H125" s="29">
        <f t="shared" si="57"/>
        <v>0.05653375000000001</v>
      </c>
      <c r="I125" s="29">
        <f t="shared" si="57"/>
        <v>0.05653374999999998</v>
      </c>
      <c r="J125" s="29">
        <f t="shared" si="57"/>
        <v>0.05653374999999998</v>
      </c>
      <c r="K125" s="29">
        <f t="shared" si="57"/>
        <v>0.056533750000000105</v>
      </c>
      <c r="L125" s="29">
        <f t="shared" si="57"/>
        <v>0.05653375000000004</v>
      </c>
      <c r="M125" s="29">
        <f t="shared" si="57"/>
        <v>0.0565337500000001</v>
      </c>
      <c r="N125" s="29">
        <f t="shared" si="57"/>
        <v>0.056533750000000035</v>
      </c>
      <c r="O125" s="29">
        <f t="shared" si="57"/>
        <v>0.05653375000000009</v>
      </c>
      <c r="P125" s="29">
        <f t="shared" si="57"/>
        <v>0.05653375000000008</v>
      </c>
      <c r="Q125" s="29">
        <f t="shared" si="57"/>
        <v>0.05653375000000007</v>
      </c>
      <c r="R125" s="29">
        <f t="shared" si="57"/>
        <v>0.05653375000000001</v>
      </c>
      <c r="S125" s="29">
        <f t="shared" si="57"/>
        <v>0.05653374999999998</v>
      </c>
      <c r="T125" s="29">
        <f t="shared" si="58"/>
        <v>0.056533749999999994</v>
      </c>
      <c r="U125" s="29">
        <f t="shared" si="58"/>
        <v>0.05653374999999998</v>
      </c>
      <c r="V125" s="29">
        <f t="shared" si="58"/>
        <v>0.05653375000000008</v>
      </c>
      <c r="W125" s="29">
        <f t="shared" si="58"/>
        <v>0.056533750000000056</v>
      </c>
      <c r="X125" s="29">
        <f t="shared" si="58"/>
        <v>0.05653375000000003</v>
      </c>
      <c r="Y125" s="29">
        <f t="shared" si="58"/>
        <v>0.05653375000000004</v>
      </c>
      <c r="Z125" s="29">
        <f t="shared" si="58"/>
        <v>0.056533749999999966</v>
      </c>
      <c r="AA125" s="29">
        <f t="shared" si="58"/>
        <v>0.05653375</v>
      </c>
      <c r="AB125" s="29">
        <f t="shared" si="58"/>
        <v>0.056533750000000056</v>
      </c>
      <c r="AC125" s="29">
        <f t="shared" si="58"/>
        <v>0.056533750000000084</v>
      </c>
      <c r="AD125" s="29">
        <f t="shared" si="58"/>
        <v>0.05653375000000006</v>
      </c>
      <c r="AE125" s="29">
        <f t="shared" si="58"/>
        <v>0.0565337500000001</v>
      </c>
      <c r="AF125" s="29">
        <f t="shared" si="58"/>
        <v>0.05653375000000001</v>
      </c>
      <c r="AG125" s="29">
        <f t="shared" si="58"/>
        <v>0.05653375000000012</v>
      </c>
      <c r="AH125" s="29">
        <f t="shared" si="58"/>
        <v>0.05653375000000009</v>
      </c>
      <c r="AI125" s="29">
        <f t="shared" si="58"/>
        <v>0.05653375000000011</v>
      </c>
      <c r="AJ125" s="29">
        <f t="shared" si="58"/>
        <v>0.05653375</v>
      </c>
      <c r="AK125" s="29">
        <f t="shared" si="58"/>
        <v>0.056533750000000105</v>
      </c>
      <c r="AL125" s="29">
        <f t="shared" si="58"/>
        <v>0.0565337500000001</v>
      </c>
      <c r="AM125" s="29">
        <f t="shared" si="58"/>
        <v>0.056533750000000146</v>
      </c>
      <c r="AN125" s="29">
        <f t="shared" si="58"/>
        <v>0.05653374999999996</v>
      </c>
      <c r="AO125" s="29">
        <f t="shared" si="58"/>
        <v>0.05653375000000006</v>
      </c>
      <c r="AP125" s="29">
        <f t="shared" si="58"/>
        <v>0.05653375000000011</v>
      </c>
      <c r="AQ125" s="29">
        <f t="shared" si="58"/>
        <v>0.05653375000000001</v>
      </c>
      <c r="AR125" s="29">
        <f t="shared" si="58"/>
        <v>0.056533750000000126</v>
      </c>
      <c r="AS125" s="29">
        <f t="shared" si="58"/>
        <v>0.056533750000000084</v>
      </c>
      <c r="AT125" s="29">
        <f t="shared" si="58"/>
        <v>0.05653375000000005</v>
      </c>
      <c r="AU125" s="29">
        <f t="shared" si="58"/>
        <v>0.05653375000000011</v>
      </c>
      <c r="AV125" s="29">
        <f t="shared" si="58"/>
        <v>0.056533750000000056</v>
      </c>
      <c r="AW125" s="29">
        <f t="shared" si="58"/>
        <v>0.056533750000000105</v>
      </c>
      <c r="AX125" s="29">
        <f t="shared" si="58"/>
        <v>0.05653375000000008</v>
      </c>
      <c r="AY125" s="29">
        <f t="shared" si="58"/>
        <v>0.05653375000000007</v>
      </c>
      <c r="AZ125" s="29">
        <f t="shared" si="58"/>
        <v>0.05653375000000003</v>
      </c>
      <c r="BA125" s="29">
        <f t="shared" si="58"/>
        <v>0.05653375000000008</v>
      </c>
      <c r="BB125" s="29">
        <f t="shared" si="58"/>
        <v>0.05653375000000004</v>
      </c>
      <c r="BC125" s="29">
        <f t="shared" si="58"/>
        <v>0.05653375000000009</v>
      </c>
      <c r="BD125" s="29">
        <f t="shared" si="58"/>
        <v>0.05653375</v>
      </c>
      <c r="BE125" s="29">
        <f t="shared" si="58"/>
        <v>0.056533749999999994</v>
      </c>
      <c r="BF125" s="29">
        <f t="shared" si="58"/>
        <v>0.05653375000000007</v>
      </c>
      <c r="BG125" s="29">
        <f t="shared" si="58"/>
        <v>0.05653375000000004</v>
      </c>
      <c r="BH125" s="29">
        <f t="shared" si="58"/>
        <v>0.0565337500000001</v>
      </c>
      <c r="BI125" s="29">
        <f t="shared" si="58"/>
        <v>0.05653375000000004</v>
      </c>
      <c r="BJ125" s="29">
        <f t="shared" si="58"/>
        <v>0.056533750000000084</v>
      </c>
      <c r="BK125" s="29">
        <f t="shared" si="58"/>
        <v>0.05653375000000004</v>
      </c>
      <c r="BL125" s="29">
        <f t="shared" si="58"/>
        <v>0.05653374999999997</v>
      </c>
      <c r="BM125" s="29">
        <f t="shared" si="58"/>
        <v>0.05653375000000005</v>
      </c>
      <c r="BN125" s="29">
        <f t="shared" si="58"/>
        <v>0.056533749999999994</v>
      </c>
      <c r="BO125" s="29">
        <f t="shared" si="58"/>
        <v>0.05653375000000012</v>
      </c>
      <c r="BP125" s="29">
        <f t="shared" si="58"/>
        <v>0.0565337500000001</v>
      </c>
      <c r="BQ125" s="29">
        <f t="shared" si="58"/>
        <v>0.05653375000000002</v>
      </c>
      <c r="BR125" s="29">
        <f t="shared" si="56"/>
        <v>0.056533750000000056</v>
      </c>
      <c r="BS125" s="29">
        <f t="shared" si="56"/>
        <v>0.05653375000000002</v>
      </c>
      <c r="BT125" s="29">
        <f t="shared" si="56"/>
        <v>0.05653375000000002</v>
      </c>
      <c r="BU125" s="29">
        <f t="shared" si="56"/>
        <v>0.05653375000000004</v>
      </c>
      <c r="BV125" s="29">
        <f t="shared" si="56"/>
        <v>0.05653375000000003</v>
      </c>
      <c r="BW125" s="29">
        <f t="shared" si="56"/>
        <v>0.05653375</v>
      </c>
      <c r="BX125" s="29">
        <f t="shared" si="56"/>
        <v>0.05653375000000006</v>
      </c>
      <c r="BY125" s="29">
        <f t="shared" si="56"/>
        <v>0.05653375000000004</v>
      </c>
      <c r="BZ125" s="29">
        <f t="shared" si="56"/>
        <v>0.05653375000000008</v>
      </c>
      <c r="CA125" s="29">
        <f t="shared" si="56"/>
        <v>0.05653375000000014</v>
      </c>
      <c r="CB125" s="29">
        <f t="shared" si="56"/>
        <v>0.05653375000000002</v>
      </c>
      <c r="CC125" s="29">
        <f t="shared" si="56"/>
        <v>0.05653375000000001</v>
      </c>
      <c r="CD125" s="29">
        <f t="shared" si="56"/>
        <v>0.056533750000000105</v>
      </c>
      <c r="CE125" s="29">
        <f t="shared" si="56"/>
        <v>0.05653375000000006</v>
      </c>
      <c r="CF125" s="29">
        <f t="shared" si="56"/>
        <v>0.0565337500000001</v>
      </c>
      <c r="CG125" s="29">
        <f t="shared" si="56"/>
        <v>0.05653375000000009</v>
      </c>
      <c r="CH125" s="29">
        <f t="shared" si="56"/>
        <v>0.05653375000000003</v>
      </c>
      <c r="CI125" s="29">
        <f t="shared" si="56"/>
        <v>0.056533750000000035</v>
      </c>
      <c r="CJ125" s="29">
        <f t="shared" si="56"/>
        <v>0.0565337500000001</v>
      </c>
      <c r="CK125" s="29">
        <f t="shared" si="56"/>
        <v>0.05653375000000009</v>
      </c>
      <c r="CL125" s="29">
        <f t="shared" si="56"/>
        <v>0.05653374999999996</v>
      </c>
      <c r="CM125" s="29">
        <f t="shared" si="56"/>
        <v>0.05653375000000013</v>
      </c>
      <c r="CN125" s="29">
        <f t="shared" si="56"/>
        <v>0.056533750000000105</v>
      </c>
      <c r="CO125" s="29">
        <f t="shared" si="56"/>
        <v>0.056533750000000056</v>
      </c>
      <c r="CP125" s="29">
        <f t="shared" si="56"/>
        <v>0.05653375000000005</v>
      </c>
      <c r="CQ125" s="29">
        <f t="shared" si="56"/>
        <v>0.05653375000000011</v>
      </c>
      <c r="CR125" s="29">
        <f t="shared" si="56"/>
        <v>0.05653375000000004</v>
      </c>
      <c r="CS125" s="29">
        <f t="shared" si="56"/>
        <v>0.05653375000000004</v>
      </c>
      <c r="CT125" s="29">
        <f t="shared" si="56"/>
        <v>0.0565337500000001</v>
      </c>
      <c r="CU125" s="29">
        <f t="shared" si="56"/>
        <v>0.05653375000000009</v>
      </c>
      <c r="CV125" s="29">
        <f t="shared" si="56"/>
        <v>0.056533749999999994</v>
      </c>
    </row>
    <row r="126" spans="1:100" ht="15">
      <c r="A126" s="24" t="s">
        <v>62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</row>
    <row r="127" spans="1:100" ht="15">
      <c r="A127" s="24" t="s">
        <v>64</v>
      </c>
      <c r="D127" s="29">
        <f t="shared" si="57"/>
        <v>0.07608125000000014</v>
      </c>
      <c r="E127" s="29">
        <f t="shared" si="57"/>
        <v>0.07608125000000007</v>
      </c>
      <c r="F127" s="29">
        <f t="shared" si="57"/>
        <v>0.07608125000000017</v>
      </c>
      <c r="G127" s="29">
        <f t="shared" si="57"/>
        <v>0.07608125000000017</v>
      </c>
      <c r="H127" s="29">
        <f t="shared" si="57"/>
        <v>0.07608125000000016</v>
      </c>
      <c r="I127" s="29">
        <f t="shared" si="57"/>
        <v>0.07608125000000002</v>
      </c>
      <c r="J127" s="29">
        <f t="shared" si="57"/>
        <v>0.07608125000000017</v>
      </c>
      <c r="K127" s="29">
        <f t="shared" si="57"/>
        <v>0.07608125000000004</v>
      </c>
      <c r="L127" s="29">
        <f t="shared" si="57"/>
        <v>0.07608125000000013</v>
      </c>
      <c r="M127" s="29">
        <f t="shared" si="57"/>
        <v>0.0760812500000001</v>
      </c>
      <c r="N127" s="29">
        <f t="shared" si="57"/>
        <v>0.0760812500000001</v>
      </c>
      <c r="O127" s="29">
        <f t="shared" si="57"/>
        <v>0.07608125000000002</v>
      </c>
      <c r="P127" s="29">
        <f t="shared" si="57"/>
        <v>0.0760812500000002</v>
      </c>
      <c r="Q127" s="29">
        <f t="shared" si="57"/>
        <v>0.0760812500000002</v>
      </c>
      <c r="R127" s="29">
        <f t="shared" si="57"/>
        <v>0.07608125000000004</v>
      </c>
      <c r="S127" s="29">
        <f t="shared" si="57"/>
        <v>0.0760812500000001</v>
      </c>
      <c r="T127" s="29">
        <f aca="true" t="shared" si="59" ref="T127:CE130">+(T94-S94)/S94</f>
        <v>0.07608125000000011</v>
      </c>
      <c r="U127" s="29">
        <f t="shared" si="59"/>
        <v>0.07608125000000007</v>
      </c>
      <c r="V127" s="29">
        <f t="shared" si="59"/>
        <v>0.0760812500000001</v>
      </c>
      <c r="W127" s="29">
        <f t="shared" si="59"/>
        <v>0.07608125000000013</v>
      </c>
      <c r="X127" s="29">
        <f t="shared" si="59"/>
        <v>0.07608125000000018</v>
      </c>
      <c r="Y127" s="29">
        <f t="shared" si="59"/>
        <v>0.07608125000000021</v>
      </c>
      <c r="Z127" s="29">
        <f t="shared" si="59"/>
        <v>0.07608125000000009</v>
      </c>
      <c r="AA127" s="29">
        <f t="shared" si="59"/>
        <v>0.07608125</v>
      </c>
      <c r="AB127" s="29">
        <f t="shared" si="59"/>
        <v>0.07608125000000013</v>
      </c>
      <c r="AC127" s="29">
        <f t="shared" si="59"/>
        <v>0.07608125000000003</v>
      </c>
      <c r="AD127" s="29">
        <f t="shared" si="59"/>
        <v>0.07608125000000006</v>
      </c>
      <c r="AE127" s="29">
        <f t="shared" si="59"/>
        <v>0.07608125000000016</v>
      </c>
      <c r="AF127" s="29">
        <f t="shared" si="59"/>
        <v>0.0760812500000001</v>
      </c>
      <c r="AG127" s="29">
        <f t="shared" si="59"/>
        <v>0.07608125000000004</v>
      </c>
      <c r="AH127" s="29">
        <f t="shared" si="59"/>
        <v>0.07608125000000018</v>
      </c>
      <c r="AI127" s="29">
        <f t="shared" si="59"/>
        <v>0.07608125000000013</v>
      </c>
      <c r="AJ127" s="29">
        <f t="shared" si="59"/>
        <v>0.07608125000000003</v>
      </c>
      <c r="AK127" s="29">
        <f t="shared" si="59"/>
        <v>0.07608125000000016</v>
      </c>
      <c r="AL127" s="29">
        <f t="shared" si="59"/>
        <v>0.07608125000000014</v>
      </c>
      <c r="AM127" s="29">
        <f t="shared" si="59"/>
        <v>0.07608125000000006</v>
      </c>
      <c r="AN127" s="29">
        <f t="shared" si="59"/>
        <v>0.07608125000000011</v>
      </c>
      <c r="AO127" s="29">
        <f t="shared" si="59"/>
        <v>0.07608125000000004</v>
      </c>
      <c r="AP127" s="29">
        <f t="shared" si="59"/>
        <v>0.0760812500000001</v>
      </c>
      <c r="AQ127" s="29">
        <f t="shared" si="59"/>
        <v>0.07608125000000002</v>
      </c>
      <c r="AR127" s="29">
        <f t="shared" si="59"/>
        <v>0.0760812500000002</v>
      </c>
      <c r="AS127" s="29">
        <f t="shared" si="59"/>
        <v>0.07608125000000011</v>
      </c>
      <c r="AT127" s="29">
        <f t="shared" si="59"/>
        <v>0.07608125000000016</v>
      </c>
      <c r="AU127" s="29">
        <f t="shared" si="59"/>
        <v>0.07608125000000016</v>
      </c>
      <c r="AV127" s="29">
        <f t="shared" si="59"/>
        <v>0.07608125000000017</v>
      </c>
      <c r="AW127" s="29">
        <f t="shared" si="59"/>
        <v>0.07608125000000006</v>
      </c>
      <c r="AX127" s="29">
        <f t="shared" si="59"/>
        <v>0.07608125000000006</v>
      </c>
      <c r="AY127" s="29">
        <f t="shared" si="59"/>
        <v>0.07608125000000004</v>
      </c>
      <c r="AZ127" s="29">
        <f t="shared" si="59"/>
        <v>0.07608125000000006</v>
      </c>
      <c r="BA127" s="29">
        <f t="shared" si="59"/>
        <v>0.07608125000000011</v>
      </c>
      <c r="BB127" s="29">
        <f t="shared" si="59"/>
        <v>0.07608125000000016</v>
      </c>
      <c r="BC127" s="29">
        <f t="shared" si="59"/>
        <v>0.07608125000000003</v>
      </c>
      <c r="BD127" s="29">
        <f t="shared" si="59"/>
        <v>0.07608125000000016</v>
      </c>
      <c r="BE127" s="29">
        <f t="shared" si="59"/>
        <v>0.07608125000000018</v>
      </c>
      <c r="BF127" s="29">
        <f t="shared" si="59"/>
        <v>0.07608125000000016</v>
      </c>
      <c r="BG127" s="29">
        <f t="shared" si="59"/>
        <v>0.07608125000000003</v>
      </c>
      <c r="BH127" s="29">
        <f t="shared" si="59"/>
        <v>0.07608125000000009</v>
      </c>
      <c r="BI127" s="29">
        <f t="shared" si="59"/>
        <v>0.07608125000000017</v>
      </c>
      <c r="BJ127" s="29">
        <f t="shared" si="59"/>
        <v>0.07608125000000021</v>
      </c>
      <c r="BK127" s="29">
        <f t="shared" si="59"/>
        <v>0.07608125000000004</v>
      </c>
      <c r="BL127" s="29">
        <f t="shared" si="59"/>
        <v>0.07608125000000018</v>
      </c>
      <c r="BM127" s="29">
        <f t="shared" si="59"/>
        <v>0.07608125000000016</v>
      </c>
      <c r="BN127" s="29">
        <f t="shared" si="59"/>
        <v>0.07608125000000003</v>
      </c>
      <c r="BO127" s="29">
        <f t="shared" si="59"/>
        <v>0.0760812500000001</v>
      </c>
      <c r="BP127" s="29">
        <f t="shared" si="59"/>
        <v>0.07608125000000011</v>
      </c>
      <c r="BQ127" s="29">
        <f t="shared" si="59"/>
        <v>0.07608125000000006</v>
      </c>
      <c r="BR127" s="29">
        <f t="shared" si="59"/>
        <v>0.07608125000000014</v>
      </c>
      <c r="BS127" s="29">
        <f t="shared" si="59"/>
        <v>0.0760812500000001</v>
      </c>
      <c r="BT127" s="29">
        <f t="shared" si="59"/>
        <v>0.07608125000000014</v>
      </c>
      <c r="BU127" s="29">
        <f t="shared" si="59"/>
        <v>0.07608125000000007</v>
      </c>
      <c r="BV127" s="29">
        <f t="shared" si="59"/>
        <v>0.07608125000000014</v>
      </c>
      <c r="BW127" s="29">
        <f t="shared" si="59"/>
        <v>0.07608125000000014</v>
      </c>
      <c r="BX127" s="29">
        <f t="shared" si="59"/>
        <v>0.07608125000000013</v>
      </c>
      <c r="BY127" s="29">
        <f t="shared" si="59"/>
        <v>0.07608125000000007</v>
      </c>
      <c r="BZ127" s="29">
        <f t="shared" si="59"/>
        <v>0.07608125000000007</v>
      </c>
      <c r="CA127" s="29">
        <f t="shared" si="59"/>
        <v>0.0760812500000001</v>
      </c>
      <c r="CB127" s="29">
        <f t="shared" si="59"/>
        <v>0.07608125000000016</v>
      </c>
      <c r="CC127" s="29">
        <f t="shared" si="59"/>
        <v>0.07608125000000021</v>
      </c>
      <c r="CD127" s="29">
        <f t="shared" si="59"/>
        <v>0.07608125000000013</v>
      </c>
      <c r="CE127" s="29">
        <f t="shared" si="59"/>
        <v>0.07608125000000017</v>
      </c>
      <c r="CF127" s="29">
        <f aca="true" t="shared" si="60" ref="CF127:CV129">+(CF94-CE94)/CE94</f>
        <v>0.07608125000000014</v>
      </c>
      <c r="CG127" s="29">
        <f t="shared" si="60"/>
        <v>0.0760812500000001</v>
      </c>
      <c r="CH127" s="29">
        <f t="shared" si="60"/>
        <v>0.07608125000000007</v>
      </c>
      <c r="CI127" s="29">
        <f t="shared" si="60"/>
        <v>0.07608125000000011</v>
      </c>
      <c r="CJ127" s="29">
        <f t="shared" si="60"/>
        <v>0.07608125000000016</v>
      </c>
      <c r="CK127" s="29">
        <f t="shared" si="60"/>
        <v>0.07608125000000007</v>
      </c>
      <c r="CL127" s="29">
        <f t="shared" si="60"/>
        <v>0.07608125000000004</v>
      </c>
      <c r="CM127" s="29">
        <f t="shared" si="60"/>
        <v>0.07608125000000002</v>
      </c>
      <c r="CN127" s="29">
        <f t="shared" si="60"/>
        <v>0.07608125000000016</v>
      </c>
      <c r="CO127" s="29">
        <f t="shared" si="60"/>
        <v>0.07608125000000004</v>
      </c>
      <c r="CP127" s="29">
        <f t="shared" si="60"/>
        <v>0.07608125000000003</v>
      </c>
      <c r="CQ127" s="29">
        <f t="shared" si="60"/>
        <v>0.07608125000000004</v>
      </c>
      <c r="CR127" s="29">
        <f t="shared" si="60"/>
        <v>0.07608125000000018</v>
      </c>
      <c r="CS127" s="29">
        <f t="shared" si="60"/>
        <v>0.07608125000000007</v>
      </c>
      <c r="CT127" s="29">
        <f t="shared" si="60"/>
        <v>0.07608125000000004</v>
      </c>
      <c r="CU127" s="29">
        <f t="shared" si="60"/>
        <v>0.07608125000000013</v>
      </c>
      <c r="CV127" s="29">
        <f t="shared" si="60"/>
        <v>0.07608125000000003</v>
      </c>
    </row>
    <row r="128" spans="1:100" ht="15">
      <c r="A128" s="3" t="s">
        <v>81</v>
      </c>
      <c r="B128" s="3">
        <f>+B95</f>
        <v>0.3708263142633205</v>
      </c>
      <c r="D128" s="29">
        <f t="shared" si="57"/>
        <v>0.07608125000000014</v>
      </c>
      <c r="E128" s="29">
        <f t="shared" si="57"/>
        <v>0.07608125000000014</v>
      </c>
      <c r="F128" s="29">
        <f t="shared" si="57"/>
        <v>0.07608125000000016</v>
      </c>
      <c r="G128" s="29">
        <f t="shared" si="57"/>
        <v>0.07608125000000013</v>
      </c>
      <c r="H128" s="29">
        <f t="shared" si="57"/>
        <v>0.07608125000000013</v>
      </c>
      <c r="I128" s="29">
        <f t="shared" si="57"/>
        <v>0.07608125000000007</v>
      </c>
      <c r="J128" s="29">
        <f t="shared" si="57"/>
        <v>0.07608125000000007</v>
      </c>
      <c r="K128" s="29">
        <f t="shared" si="57"/>
        <v>0.07608125000000013</v>
      </c>
      <c r="L128" s="29">
        <f t="shared" si="57"/>
        <v>0.07608125000000009</v>
      </c>
      <c r="M128" s="29">
        <f t="shared" si="57"/>
        <v>0.07608125000000024</v>
      </c>
      <c r="N128" s="29">
        <f t="shared" si="57"/>
        <v>0.07608125000000004</v>
      </c>
      <c r="O128" s="29">
        <f t="shared" si="57"/>
        <v>0.07608125000000006</v>
      </c>
      <c r="P128" s="29">
        <f t="shared" si="57"/>
        <v>0.07608125000000011</v>
      </c>
      <c r="Q128" s="29">
        <f t="shared" si="57"/>
        <v>0.07608125000000017</v>
      </c>
      <c r="R128" s="29">
        <f t="shared" si="57"/>
        <v>0.07608125000000011</v>
      </c>
      <c r="S128" s="29">
        <f t="shared" si="57"/>
        <v>0.07608125000000002</v>
      </c>
      <c r="T128" s="29">
        <f t="shared" si="59"/>
        <v>0.0760812500000001</v>
      </c>
      <c r="U128" s="29">
        <f t="shared" si="59"/>
        <v>0.0760812500000002</v>
      </c>
      <c r="V128" s="29">
        <f t="shared" si="59"/>
        <v>0.07608124999999992</v>
      </c>
      <c r="W128" s="29">
        <f t="shared" si="59"/>
        <v>0.0760812500000003</v>
      </c>
      <c r="X128" s="29">
        <f t="shared" si="59"/>
        <v>0.07608125000000013</v>
      </c>
      <c r="Y128" s="29">
        <f t="shared" si="59"/>
        <v>0.07608125000000021</v>
      </c>
      <c r="Z128" s="29">
        <f t="shared" si="59"/>
        <v>0.07608125000000007</v>
      </c>
      <c r="AA128" s="29">
        <f t="shared" si="59"/>
        <v>0.07608124999999995</v>
      </c>
      <c r="AB128" s="29">
        <f t="shared" si="59"/>
        <v>0.07608125000000016</v>
      </c>
      <c r="AC128" s="29">
        <f t="shared" si="59"/>
        <v>0.07608125000000006</v>
      </c>
      <c r="AD128" s="29">
        <f t="shared" si="59"/>
        <v>0.07608124999999998</v>
      </c>
      <c r="AE128" s="29">
        <f t="shared" si="59"/>
        <v>0.07608125000000032</v>
      </c>
      <c r="AF128" s="29">
        <f t="shared" si="59"/>
        <v>0.07608124999999998</v>
      </c>
      <c r="AG128" s="29">
        <f t="shared" si="59"/>
        <v>0.07608125000000007</v>
      </c>
      <c r="AH128" s="29">
        <f t="shared" si="59"/>
        <v>0.07608125000000014</v>
      </c>
      <c r="AI128" s="29">
        <f t="shared" si="59"/>
        <v>0.07608125000000024</v>
      </c>
      <c r="AJ128" s="29">
        <f t="shared" si="59"/>
        <v>0.07608124999999996</v>
      </c>
      <c r="AK128" s="29">
        <f t="shared" si="59"/>
        <v>0.07608125000000021</v>
      </c>
      <c r="AL128" s="29">
        <f t="shared" si="59"/>
        <v>0.07608125000000006</v>
      </c>
      <c r="AM128" s="29">
        <f t="shared" si="59"/>
        <v>0.07608125000000002</v>
      </c>
      <c r="AN128" s="29">
        <f t="shared" si="59"/>
        <v>0.0760812500000002</v>
      </c>
      <c r="AO128" s="29">
        <f t="shared" si="59"/>
        <v>0.0760812500000001</v>
      </c>
      <c r="AP128" s="29">
        <f t="shared" si="59"/>
        <v>0.07608125000000009</v>
      </c>
      <c r="AQ128" s="29">
        <f t="shared" si="59"/>
        <v>0.07608124999999999</v>
      </c>
      <c r="AR128" s="29">
        <f t="shared" si="59"/>
        <v>0.07608125000000013</v>
      </c>
      <c r="AS128" s="29">
        <f t="shared" si="59"/>
        <v>0.07608125000000021</v>
      </c>
      <c r="AT128" s="29">
        <f t="shared" si="59"/>
        <v>0.0760812500000001</v>
      </c>
      <c r="AU128" s="29">
        <f t="shared" si="59"/>
        <v>0.07608125000000014</v>
      </c>
      <c r="AV128" s="29">
        <f t="shared" si="59"/>
        <v>0.07608125000000017</v>
      </c>
      <c r="AW128" s="29">
        <f t="shared" si="59"/>
        <v>0.07608125000000016</v>
      </c>
      <c r="AX128" s="29">
        <f t="shared" si="59"/>
        <v>0.0760812499999999</v>
      </c>
      <c r="AY128" s="29">
        <f t="shared" si="59"/>
        <v>0.0760812500000001</v>
      </c>
      <c r="AZ128" s="29">
        <f t="shared" si="59"/>
        <v>0.07608125000000003</v>
      </c>
      <c r="BA128" s="29">
        <f t="shared" si="59"/>
        <v>0.0760812500000001</v>
      </c>
      <c r="BB128" s="29">
        <f t="shared" si="59"/>
        <v>0.07608125000000025</v>
      </c>
      <c r="BC128" s="29">
        <f t="shared" si="59"/>
        <v>0.07608124999999999</v>
      </c>
      <c r="BD128" s="29">
        <f t="shared" si="59"/>
        <v>0.07608125000000021</v>
      </c>
      <c r="BE128" s="29">
        <f t="shared" si="59"/>
        <v>0.07608125000000013</v>
      </c>
      <c r="BF128" s="29">
        <f t="shared" si="59"/>
        <v>0.07608125000000023</v>
      </c>
      <c r="BG128" s="29">
        <f t="shared" si="59"/>
        <v>0.07608125000000002</v>
      </c>
      <c r="BH128" s="29">
        <f t="shared" si="59"/>
        <v>0.07608124999999996</v>
      </c>
      <c r="BI128" s="29">
        <f t="shared" si="59"/>
        <v>0.07608125000000016</v>
      </c>
      <c r="BJ128" s="29">
        <f t="shared" si="59"/>
        <v>0.0760812500000003</v>
      </c>
      <c r="BK128" s="29">
        <f t="shared" si="59"/>
        <v>0.07608124999999999</v>
      </c>
      <c r="BL128" s="29">
        <f t="shared" si="59"/>
        <v>0.07608125000000024</v>
      </c>
      <c r="BM128" s="29">
        <f t="shared" si="59"/>
        <v>0.07608125000000011</v>
      </c>
      <c r="BN128" s="29">
        <f t="shared" si="59"/>
        <v>0.07608124999999999</v>
      </c>
      <c r="BO128" s="29">
        <f t="shared" si="59"/>
        <v>0.07608125000000028</v>
      </c>
      <c r="BP128" s="29">
        <f t="shared" si="59"/>
        <v>0.07608125000000004</v>
      </c>
      <c r="BQ128" s="29">
        <f t="shared" si="59"/>
        <v>0.07608124999999996</v>
      </c>
      <c r="BR128" s="29">
        <f t="shared" si="59"/>
        <v>0.07608125000000016</v>
      </c>
      <c r="BS128" s="29">
        <f t="shared" si="59"/>
        <v>0.07608125000000021</v>
      </c>
      <c r="BT128" s="29">
        <f t="shared" si="59"/>
        <v>0.07608125000000002</v>
      </c>
      <c r="BU128" s="29">
        <f t="shared" si="59"/>
        <v>0.07608125000000016</v>
      </c>
      <c r="BV128" s="29">
        <f t="shared" si="59"/>
        <v>0.0760812500000001</v>
      </c>
      <c r="BW128" s="29">
        <f t="shared" si="59"/>
        <v>0.07608125000000014</v>
      </c>
      <c r="BX128" s="29">
        <f t="shared" si="59"/>
        <v>0.07608125000000011</v>
      </c>
      <c r="BY128" s="29">
        <f t="shared" si="59"/>
        <v>0.07608125000000017</v>
      </c>
      <c r="BZ128" s="29">
        <f t="shared" si="59"/>
        <v>0.07608125000000004</v>
      </c>
      <c r="CA128" s="29">
        <f t="shared" si="59"/>
        <v>0.07608125000000009</v>
      </c>
      <c r="CB128" s="29">
        <f t="shared" si="59"/>
        <v>0.07608125000000021</v>
      </c>
      <c r="CC128" s="29">
        <f t="shared" si="59"/>
        <v>0.0760812500000002</v>
      </c>
      <c r="CD128" s="29">
        <f t="shared" si="59"/>
        <v>0.07608125000000014</v>
      </c>
      <c r="CE128" s="29">
        <f t="shared" si="59"/>
        <v>0.07608125000000016</v>
      </c>
      <c r="CF128" s="29">
        <f t="shared" si="60"/>
        <v>0.07608125000000016</v>
      </c>
      <c r="CG128" s="29">
        <f t="shared" si="60"/>
        <v>0.07608125000000007</v>
      </c>
      <c r="CH128" s="29">
        <f t="shared" si="60"/>
        <v>0.07608125000000014</v>
      </c>
      <c r="CI128" s="29">
        <f t="shared" si="60"/>
        <v>0.07608124999999995</v>
      </c>
      <c r="CJ128" s="29">
        <f t="shared" si="60"/>
        <v>0.0760812500000003</v>
      </c>
      <c r="CK128" s="29">
        <f t="shared" si="60"/>
        <v>0.07608124999999993</v>
      </c>
      <c r="CL128" s="29">
        <f t="shared" si="60"/>
        <v>0.07608125000000007</v>
      </c>
      <c r="CM128" s="29">
        <f t="shared" si="60"/>
        <v>0.07608125000000002</v>
      </c>
      <c r="CN128" s="29">
        <f t="shared" si="60"/>
        <v>0.07608125000000016</v>
      </c>
      <c r="CO128" s="29">
        <f t="shared" si="60"/>
        <v>0.07608125000000006</v>
      </c>
      <c r="CP128" s="29">
        <f t="shared" si="60"/>
        <v>0.07608125000000007</v>
      </c>
      <c r="CQ128" s="29">
        <f t="shared" si="60"/>
        <v>0.07608124999999995</v>
      </c>
      <c r="CR128" s="29">
        <f t="shared" si="60"/>
        <v>0.07608125000000038</v>
      </c>
      <c r="CS128" s="29">
        <f t="shared" si="60"/>
        <v>0.07608125000000003</v>
      </c>
      <c r="CT128" s="29">
        <f t="shared" si="60"/>
        <v>0.07608124999999995</v>
      </c>
      <c r="CU128" s="29">
        <f t="shared" si="60"/>
        <v>0.07608125000000021</v>
      </c>
      <c r="CV128" s="29">
        <f t="shared" si="60"/>
        <v>0.07608125000000002</v>
      </c>
    </row>
    <row r="129" spans="1:100" ht="15">
      <c r="A129" s="3" t="s">
        <v>82</v>
      </c>
      <c r="B129" s="3">
        <f>+B96</f>
        <v>0.6291736857366795</v>
      </c>
      <c r="D129" s="29">
        <f t="shared" si="57"/>
        <v>0.07608125000000003</v>
      </c>
      <c r="E129" s="29">
        <f t="shared" si="57"/>
        <v>0.07608125000000014</v>
      </c>
      <c r="F129" s="29">
        <f t="shared" si="57"/>
        <v>0.07608125000000017</v>
      </c>
      <c r="G129" s="29">
        <f t="shared" si="57"/>
        <v>0.07608125000000028</v>
      </c>
      <c r="H129" s="29">
        <f t="shared" si="57"/>
        <v>0.07608125000000009</v>
      </c>
      <c r="I129" s="29">
        <f t="shared" si="57"/>
        <v>0.07608124999999998</v>
      </c>
      <c r="J129" s="29">
        <f t="shared" si="57"/>
        <v>0.07608125000000016</v>
      </c>
      <c r="K129" s="29">
        <f t="shared" si="57"/>
        <v>0.07608125000000011</v>
      </c>
      <c r="L129" s="29">
        <f t="shared" si="57"/>
        <v>0.07608125000000004</v>
      </c>
      <c r="M129" s="29">
        <f t="shared" si="57"/>
        <v>0.07608125000000024</v>
      </c>
      <c r="N129" s="29">
        <f t="shared" si="57"/>
        <v>0.07608125000000011</v>
      </c>
      <c r="O129" s="29">
        <f t="shared" si="57"/>
        <v>0.07608124999999999</v>
      </c>
      <c r="P129" s="29">
        <f t="shared" si="57"/>
        <v>0.07608125000000016</v>
      </c>
      <c r="Q129" s="29">
        <f t="shared" si="57"/>
        <v>0.0760812500000002</v>
      </c>
      <c r="R129" s="29">
        <f t="shared" si="57"/>
        <v>0.07608125000000007</v>
      </c>
      <c r="S129" s="29">
        <f t="shared" si="57"/>
        <v>0.07608125000000013</v>
      </c>
      <c r="T129" s="29">
        <f t="shared" si="59"/>
        <v>0.0760812500000001</v>
      </c>
      <c r="U129" s="29">
        <f t="shared" si="59"/>
        <v>0.0760812500000001</v>
      </c>
      <c r="V129" s="29">
        <f t="shared" si="59"/>
        <v>0.07608125000000007</v>
      </c>
      <c r="W129" s="29">
        <f t="shared" si="59"/>
        <v>0.07608125000000011</v>
      </c>
      <c r="X129" s="29">
        <f t="shared" si="59"/>
        <v>0.07608125000000021</v>
      </c>
      <c r="Y129" s="29">
        <f t="shared" si="59"/>
        <v>0.0760812500000001</v>
      </c>
      <c r="Z129" s="29">
        <f t="shared" si="59"/>
        <v>0.07608125000000017</v>
      </c>
      <c r="AA129" s="29">
        <f t="shared" si="59"/>
        <v>0.07608124999999995</v>
      </c>
      <c r="AB129" s="29">
        <f t="shared" si="59"/>
        <v>0.07608125000000017</v>
      </c>
      <c r="AC129" s="29">
        <f t="shared" si="59"/>
        <v>0.07608125000000002</v>
      </c>
      <c r="AD129" s="29">
        <f t="shared" si="59"/>
        <v>0.07608124999999999</v>
      </c>
      <c r="AE129" s="29">
        <f t="shared" si="59"/>
        <v>0.07608125000000016</v>
      </c>
      <c r="AF129" s="29">
        <f t="shared" si="59"/>
        <v>0.07608125000000006</v>
      </c>
      <c r="AG129" s="29">
        <f t="shared" si="59"/>
        <v>0.07608125000000003</v>
      </c>
      <c r="AH129" s="29">
        <f t="shared" si="59"/>
        <v>0.07608125000000031</v>
      </c>
      <c r="AI129" s="29">
        <f t="shared" si="59"/>
        <v>0.07608125000000006</v>
      </c>
      <c r="AJ129" s="29">
        <f t="shared" si="59"/>
        <v>0.07608125000000006</v>
      </c>
      <c r="AK129" s="29">
        <f t="shared" si="59"/>
        <v>0.0760812500000001</v>
      </c>
      <c r="AL129" s="29">
        <f t="shared" si="59"/>
        <v>0.07608125000000027</v>
      </c>
      <c r="AM129" s="29">
        <f t="shared" si="59"/>
        <v>0.07608124999999995</v>
      </c>
      <c r="AN129" s="29">
        <f t="shared" si="59"/>
        <v>0.07608125000000017</v>
      </c>
      <c r="AO129" s="29">
        <f t="shared" si="59"/>
        <v>0.07608125</v>
      </c>
      <c r="AP129" s="29">
        <f t="shared" si="59"/>
        <v>0.07608125000000021</v>
      </c>
      <c r="AQ129" s="29">
        <f t="shared" si="59"/>
        <v>0.07608124999999993</v>
      </c>
      <c r="AR129" s="29">
        <f t="shared" si="59"/>
        <v>0.07608125000000014</v>
      </c>
      <c r="AS129" s="29">
        <f t="shared" si="59"/>
        <v>0.07608125000000013</v>
      </c>
      <c r="AT129" s="29">
        <f t="shared" si="59"/>
        <v>0.07608125000000027</v>
      </c>
      <c r="AU129" s="29">
        <f t="shared" si="59"/>
        <v>0.07608125000000016</v>
      </c>
      <c r="AV129" s="29">
        <f t="shared" si="59"/>
        <v>0.07608125000000016</v>
      </c>
      <c r="AW129" s="29">
        <f t="shared" si="59"/>
        <v>0.07608124999999999</v>
      </c>
      <c r="AX129" s="29">
        <f t="shared" si="59"/>
        <v>0.07608125000000002</v>
      </c>
      <c r="AY129" s="29">
        <f t="shared" si="59"/>
        <v>0.07608125000000002</v>
      </c>
      <c r="AZ129" s="29">
        <f t="shared" si="59"/>
        <v>0.07608125000000017</v>
      </c>
      <c r="BA129" s="29">
        <f t="shared" si="59"/>
        <v>0.07608125000000003</v>
      </c>
      <c r="BB129" s="29">
        <f t="shared" si="59"/>
        <v>0.0760812500000002</v>
      </c>
      <c r="BC129" s="29">
        <f t="shared" si="59"/>
        <v>0.07608125000000004</v>
      </c>
      <c r="BD129" s="29">
        <f t="shared" si="59"/>
        <v>0.07608125000000013</v>
      </c>
      <c r="BE129" s="29">
        <f t="shared" si="59"/>
        <v>0.07608125000000027</v>
      </c>
      <c r="BF129" s="29">
        <f t="shared" si="59"/>
        <v>0.07608125000000011</v>
      </c>
      <c r="BG129" s="29">
        <f t="shared" si="59"/>
        <v>0.07608125000000003</v>
      </c>
      <c r="BH129" s="29">
        <f t="shared" si="59"/>
        <v>0.07608125000000014</v>
      </c>
      <c r="BI129" s="29">
        <f t="shared" si="59"/>
        <v>0.07608125000000016</v>
      </c>
      <c r="BJ129" s="29">
        <f t="shared" si="59"/>
        <v>0.07608125000000014</v>
      </c>
      <c r="BK129" s="29">
        <f t="shared" si="59"/>
        <v>0.07608125000000009</v>
      </c>
      <c r="BL129" s="29">
        <f t="shared" si="59"/>
        <v>0.07608125000000023</v>
      </c>
      <c r="BM129" s="29">
        <f t="shared" si="59"/>
        <v>0.0760812500000001</v>
      </c>
      <c r="BN129" s="29">
        <f t="shared" si="59"/>
        <v>0.07608124999999998</v>
      </c>
      <c r="BO129" s="29">
        <f t="shared" si="59"/>
        <v>0.07608125000000013</v>
      </c>
      <c r="BP129" s="29">
        <f t="shared" si="59"/>
        <v>0.07608125000000016</v>
      </c>
      <c r="BQ129" s="29">
        <f t="shared" si="59"/>
        <v>0.0760812500000001</v>
      </c>
      <c r="BR129" s="29">
        <f t="shared" si="59"/>
        <v>0.07608125000000013</v>
      </c>
      <c r="BS129" s="29">
        <f t="shared" si="59"/>
        <v>0.07608125000000003</v>
      </c>
      <c r="BT129" s="29">
        <f t="shared" si="59"/>
        <v>0.0760812500000002</v>
      </c>
      <c r="BU129" s="29">
        <f t="shared" si="59"/>
        <v>0.07608125000000002</v>
      </c>
      <c r="BV129" s="29">
        <f t="shared" si="59"/>
        <v>0.07608125000000016</v>
      </c>
      <c r="BW129" s="29">
        <f t="shared" si="59"/>
        <v>0.07608125000000021</v>
      </c>
      <c r="BX129" s="29">
        <f t="shared" si="59"/>
        <v>0.07608125000000013</v>
      </c>
      <c r="BY129" s="29">
        <f t="shared" si="59"/>
        <v>0.07608125</v>
      </c>
      <c r="BZ129" s="29">
        <f t="shared" si="59"/>
        <v>0.07608124999999998</v>
      </c>
      <c r="CA129" s="29">
        <f t="shared" si="59"/>
        <v>0.07608125000000011</v>
      </c>
      <c r="CB129" s="29">
        <f t="shared" si="59"/>
        <v>0.07608125000000021</v>
      </c>
      <c r="CC129" s="29">
        <f t="shared" si="59"/>
        <v>0.07608125000000031</v>
      </c>
      <c r="CD129" s="29">
        <f t="shared" si="59"/>
        <v>0.07608125000000002</v>
      </c>
      <c r="CE129" s="29">
        <f t="shared" si="59"/>
        <v>0.07608125000000017</v>
      </c>
      <c r="CF129" s="29">
        <f t="shared" si="60"/>
        <v>0.07608125000000013</v>
      </c>
      <c r="CG129" s="29">
        <f t="shared" si="60"/>
        <v>0.07608125000000018</v>
      </c>
      <c r="CH129" s="29">
        <f t="shared" si="60"/>
        <v>0.07608125000000003</v>
      </c>
      <c r="CI129" s="29">
        <f t="shared" si="60"/>
        <v>0.07608125000000009</v>
      </c>
      <c r="CJ129" s="29">
        <f t="shared" si="60"/>
        <v>0.07608125000000017</v>
      </c>
      <c r="CK129" s="29">
        <f t="shared" si="60"/>
        <v>0.07608125000000014</v>
      </c>
      <c r="CL129" s="29">
        <f t="shared" si="60"/>
        <v>0.07608124999999993</v>
      </c>
      <c r="CM129" s="29">
        <f t="shared" si="60"/>
        <v>0.07608125</v>
      </c>
      <c r="CN129" s="29">
        <f t="shared" si="60"/>
        <v>0.07608125000000017</v>
      </c>
      <c r="CO129" s="29">
        <f t="shared" si="60"/>
        <v>0.07608125000000011</v>
      </c>
      <c r="CP129" s="29">
        <f t="shared" si="60"/>
        <v>0.07608124999999999</v>
      </c>
      <c r="CQ129" s="29">
        <f t="shared" si="60"/>
        <v>0.07608125000000004</v>
      </c>
      <c r="CR129" s="29">
        <f t="shared" si="60"/>
        <v>0.07608125000000018</v>
      </c>
      <c r="CS129" s="29">
        <f t="shared" si="60"/>
        <v>0.07608125000000021</v>
      </c>
      <c r="CT129" s="29">
        <f t="shared" si="60"/>
        <v>0.07608124999999999</v>
      </c>
      <c r="CU129" s="29">
        <f t="shared" si="60"/>
        <v>0.07608125000000016</v>
      </c>
      <c r="CV129" s="29">
        <f t="shared" si="60"/>
        <v>0.07608124999999995</v>
      </c>
    </row>
    <row r="130" spans="1:100" ht="15">
      <c r="A130" s="24" t="s">
        <v>66</v>
      </c>
      <c r="D130" s="29">
        <f t="shared" si="57"/>
        <v>0.08323250000000003</v>
      </c>
      <c r="E130" s="29">
        <f t="shared" si="57"/>
        <v>0.08323249999999999</v>
      </c>
      <c r="F130" s="29">
        <f t="shared" si="57"/>
        <v>0.08323250000000003</v>
      </c>
      <c r="G130" s="29">
        <f t="shared" si="57"/>
        <v>0.08323249999999999</v>
      </c>
      <c r="H130" s="29">
        <f t="shared" si="57"/>
        <v>0.08323250000000001</v>
      </c>
      <c r="I130" s="29">
        <f t="shared" si="57"/>
        <v>0.08323250000000006</v>
      </c>
      <c r="J130" s="29">
        <f t="shared" si="57"/>
        <v>0.08323249999999999</v>
      </c>
      <c r="K130" s="29">
        <f t="shared" si="57"/>
        <v>0.08323250000000003</v>
      </c>
      <c r="L130" s="29">
        <f t="shared" si="57"/>
        <v>0.08323249999999997</v>
      </c>
      <c r="M130" s="29">
        <f t="shared" si="57"/>
        <v>0.08323250000000011</v>
      </c>
      <c r="N130" s="29">
        <f t="shared" si="57"/>
        <v>0.08323249999999999</v>
      </c>
      <c r="O130" s="29">
        <f t="shared" si="57"/>
        <v>0.0832325</v>
      </c>
      <c r="P130" s="29">
        <f t="shared" si="57"/>
        <v>0.08323250000000006</v>
      </c>
      <c r="Q130" s="29">
        <f t="shared" si="57"/>
        <v>0.0832325</v>
      </c>
      <c r="R130" s="29">
        <f t="shared" si="57"/>
        <v>0.08323250000000007</v>
      </c>
      <c r="S130" s="29">
        <f t="shared" si="57"/>
        <v>0.0832325</v>
      </c>
      <c r="T130" s="29">
        <f t="shared" si="59"/>
        <v>0.0832325000000001</v>
      </c>
      <c r="U130" s="29">
        <f t="shared" si="59"/>
        <v>0.08323250000000011</v>
      </c>
      <c r="V130" s="29">
        <f t="shared" si="59"/>
        <v>0.08323250000000013</v>
      </c>
      <c r="W130" s="29">
        <f t="shared" si="59"/>
        <v>0.08323250000000008</v>
      </c>
      <c r="X130" s="29">
        <f t="shared" si="59"/>
        <v>0.0832325</v>
      </c>
      <c r="Y130" s="29">
        <f t="shared" si="59"/>
        <v>0.0832325000000001</v>
      </c>
      <c r="Z130" s="29">
        <f t="shared" si="59"/>
        <v>0.08323250000000007</v>
      </c>
      <c r="AA130" s="29">
        <f t="shared" si="59"/>
        <v>0.0832325000000001</v>
      </c>
      <c r="AB130" s="29">
        <f t="shared" si="59"/>
        <v>0.0832325000000001</v>
      </c>
      <c r="AC130" s="29">
        <f t="shared" si="59"/>
        <v>0.08323250000000006</v>
      </c>
      <c r="AD130" s="29">
        <f t="shared" si="59"/>
        <v>0.08323249999999997</v>
      </c>
      <c r="AE130" s="29">
        <f t="shared" si="59"/>
        <v>0.08323250000000006</v>
      </c>
      <c r="AF130" s="29">
        <f t="shared" si="59"/>
        <v>0.08323250000000004</v>
      </c>
      <c r="AG130" s="29">
        <f t="shared" si="59"/>
        <v>0.0832325000000001</v>
      </c>
      <c r="AH130" s="29">
        <f t="shared" si="59"/>
        <v>0.08323249999999999</v>
      </c>
      <c r="AI130" s="29">
        <f t="shared" si="59"/>
        <v>0.08323250000000003</v>
      </c>
      <c r="AJ130" s="29">
        <f t="shared" si="59"/>
        <v>0.08323250000000001</v>
      </c>
      <c r="AK130" s="29">
        <f t="shared" si="59"/>
        <v>0.08323250000000001</v>
      </c>
      <c r="AL130" s="29">
        <f t="shared" si="59"/>
        <v>0.0832325000000001</v>
      </c>
      <c r="AM130" s="29">
        <f t="shared" si="59"/>
        <v>0.08323250000000003</v>
      </c>
      <c r="AN130" s="29">
        <f t="shared" si="59"/>
        <v>0.08323250000000003</v>
      </c>
      <c r="AO130" s="29">
        <f t="shared" si="59"/>
        <v>0.08323249999999996</v>
      </c>
      <c r="AP130" s="29">
        <f t="shared" si="59"/>
        <v>0.08323250000000007</v>
      </c>
      <c r="AQ130" s="29">
        <f t="shared" si="59"/>
        <v>0.08323249999999999</v>
      </c>
      <c r="AR130" s="29">
        <f t="shared" si="59"/>
        <v>0.08323250000000007</v>
      </c>
      <c r="AS130" s="29">
        <f t="shared" si="59"/>
        <v>0.0832325000000001</v>
      </c>
      <c r="AT130" s="29">
        <f t="shared" si="59"/>
        <v>0.08323250000000014</v>
      </c>
      <c r="AU130" s="29">
        <f t="shared" si="59"/>
        <v>0.08323250000000013</v>
      </c>
      <c r="AV130" s="29">
        <f t="shared" si="59"/>
        <v>0.08323250000000007</v>
      </c>
      <c r="AW130" s="29">
        <f t="shared" si="59"/>
        <v>0.08323249999999997</v>
      </c>
      <c r="AX130" s="29">
        <f t="shared" si="59"/>
        <v>0.08323250000000011</v>
      </c>
      <c r="AY130" s="29">
        <f t="shared" si="59"/>
        <v>0.08323250000000007</v>
      </c>
      <c r="AZ130" s="29">
        <f t="shared" si="59"/>
        <v>0.08323250000000007</v>
      </c>
      <c r="BA130" s="29">
        <f t="shared" si="59"/>
        <v>0.0832325000000001</v>
      </c>
      <c r="BB130" s="29">
        <f t="shared" si="59"/>
        <v>0.08323249999999999</v>
      </c>
      <c r="BC130" s="29">
        <f t="shared" si="59"/>
        <v>0.08323250000000004</v>
      </c>
      <c r="BD130" s="29">
        <f t="shared" si="59"/>
        <v>0.08323250000000014</v>
      </c>
      <c r="BE130" s="29">
        <f t="shared" si="59"/>
        <v>0.08323250000000013</v>
      </c>
      <c r="BF130" s="29">
        <f t="shared" si="59"/>
        <v>0.08323250000000003</v>
      </c>
      <c r="BG130" s="29">
        <f t="shared" si="59"/>
        <v>0.0832325</v>
      </c>
      <c r="BH130" s="29">
        <f t="shared" si="59"/>
        <v>0.08323249999999999</v>
      </c>
      <c r="BI130" s="29">
        <f t="shared" si="59"/>
        <v>0.08323250000000004</v>
      </c>
      <c r="BJ130" s="29">
        <f t="shared" si="59"/>
        <v>0.08323250000000006</v>
      </c>
      <c r="BK130" s="29">
        <f t="shared" si="59"/>
        <v>0.08323250000000015</v>
      </c>
      <c r="BL130" s="29">
        <f t="shared" si="59"/>
        <v>0.08323250000000001</v>
      </c>
      <c r="BM130" s="29">
        <f t="shared" si="59"/>
        <v>0.0832325000000001</v>
      </c>
      <c r="BN130" s="29">
        <f t="shared" si="59"/>
        <v>0.08323250000000006</v>
      </c>
      <c r="BO130" s="29">
        <f t="shared" si="59"/>
        <v>0.0832325</v>
      </c>
      <c r="BP130" s="29">
        <f t="shared" si="59"/>
        <v>0.08323250000000003</v>
      </c>
      <c r="BQ130" s="29">
        <f t="shared" si="59"/>
        <v>0.08323249999999999</v>
      </c>
      <c r="BR130" s="29">
        <f t="shared" si="59"/>
        <v>0.08323250000000003</v>
      </c>
      <c r="BS130" s="29">
        <f t="shared" si="59"/>
        <v>0.08323249999999999</v>
      </c>
      <c r="BT130" s="29">
        <f t="shared" si="59"/>
        <v>0.08323250000000001</v>
      </c>
      <c r="BU130" s="29">
        <f t="shared" si="59"/>
        <v>0.08323249999999995</v>
      </c>
      <c r="BV130" s="29">
        <f t="shared" si="59"/>
        <v>0.0832325000000001</v>
      </c>
      <c r="BW130" s="29">
        <f t="shared" si="59"/>
        <v>0.08323249999999999</v>
      </c>
      <c r="BX130" s="29">
        <f t="shared" si="59"/>
        <v>0.08323250000000004</v>
      </c>
      <c r="BY130" s="29">
        <f t="shared" si="59"/>
        <v>0.08323250000000001</v>
      </c>
      <c r="BZ130" s="29">
        <f t="shared" si="59"/>
        <v>0.08323250000000008</v>
      </c>
      <c r="CA130" s="29">
        <f t="shared" si="59"/>
        <v>0.08323250000000006</v>
      </c>
      <c r="CB130" s="29">
        <f t="shared" si="59"/>
        <v>0.08323250000000007</v>
      </c>
      <c r="CC130" s="29">
        <f t="shared" si="59"/>
        <v>0.08323249999999999</v>
      </c>
      <c r="CD130" s="29">
        <f t="shared" si="59"/>
        <v>0.08323250000000008</v>
      </c>
      <c r="CE130" s="29">
        <f aca="true" t="shared" si="61" ref="CE130:CV130">+(CE97-CD97)/CD97</f>
        <v>0.08323249999999996</v>
      </c>
      <c r="CF130" s="29">
        <f t="shared" si="61"/>
        <v>0.08323249999999999</v>
      </c>
      <c r="CG130" s="29">
        <f t="shared" si="61"/>
        <v>0.08323249999999997</v>
      </c>
      <c r="CH130" s="29">
        <f t="shared" si="61"/>
        <v>0.08323250000000007</v>
      </c>
      <c r="CI130" s="29">
        <f t="shared" si="61"/>
        <v>0.08323250000000007</v>
      </c>
      <c r="CJ130" s="29">
        <f t="shared" si="61"/>
        <v>0.08323249999999999</v>
      </c>
      <c r="CK130" s="29">
        <f t="shared" si="61"/>
        <v>0.08323250000000001</v>
      </c>
      <c r="CL130" s="29">
        <f t="shared" si="61"/>
        <v>0.08323250000000011</v>
      </c>
      <c r="CM130" s="29">
        <f t="shared" si="61"/>
        <v>0.08323250000000006</v>
      </c>
      <c r="CN130" s="29">
        <f t="shared" si="61"/>
        <v>0.08323250000000007</v>
      </c>
      <c r="CO130" s="29">
        <f t="shared" si="61"/>
        <v>0.08323250000000007</v>
      </c>
      <c r="CP130" s="29">
        <f t="shared" si="61"/>
        <v>0.08323249999999999</v>
      </c>
      <c r="CQ130" s="29">
        <f t="shared" si="61"/>
        <v>0.08323250000000006</v>
      </c>
      <c r="CR130" s="29">
        <f t="shared" si="61"/>
        <v>0.08323250000000003</v>
      </c>
      <c r="CS130" s="29">
        <f t="shared" si="61"/>
        <v>0.08323250000000003</v>
      </c>
      <c r="CT130" s="29">
        <f t="shared" si="61"/>
        <v>0.08323250000000011</v>
      </c>
      <c r="CU130" s="29">
        <f t="shared" si="61"/>
        <v>0.0832325</v>
      </c>
      <c r="CV130" s="29">
        <f t="shared" si="61"/>
        <v>0.08323249999999996</v>
      </c>
    </row>
    <row r="132" spans="1:100" ht="31.5" customHeight="1">
      <c r="A132" s="73" t="s">
        <v>94</v>
      </c>
      <c r="B132" s="77"/>
      <c r="C132" s="5">
        <v>2005</v>
      </c>
      <c r="D132" s="5">
        <v>2006</v>
      </c>
      <c r="E132" s="5">
        <f>+D132+1</f>
        <v>2007</v>
      </c>
      <c r="F132" s="5">
        <f aca="true" t="shared" si="62" ref="F132:AV132">+E132+1</f>
        <v>2008</v>
      </c>
      <c r="G132" s="5">
        <f t="shared" si="62"/>
        <v>2009</v>
      </c>
      <c r="H132" s="5">
        <f t="shared" si="62"/>
        <v>2010</v>
      </c>
      <c r="I132" s="5">
        <f t="shared" si="62"/>
        <v>2011</v>
      </c>
      <c r="J132" s="5">
        <f t="shared" si="62"/>
        <v>2012</v>
      </c>
      <c r="K132" s="5">
        <f t="shared" si="62"/>
        <v>2013</v>
      </c>
      <c r="L132" s="5">
        <f t="shared" si="62"/>
        <v>2014</v>
      </c>
      <c r="M132" s="5">
        <f t="shared" si="62"/>
        <v>2015</v>
      </c>
      <c r="N132" s="5">
        <f t="shared" si="62"/>
        <v>2016</v>
      </c>
      <c r="O132" s="5">
        <f t="shared" si="62"/>
        <v>2017</v>
      </c>
      <c r="P132" s="5">
        <f t="shared" si="62"/>
        <v>2018</v>
      </c>
      <c r="Q132" s="5">
        <f t="shared" si="62"/>
        <v>2019</v>
      </c>
      <c r="R132" s="5">
        <f t="shared" si="62"/>
        <v>2020</v>
      </c>
      <c r="S132" s="5">
        <f t="shared" si="62"/>
        <v>2021</v>
      </c>
      <c r="T132" s="5">
        <f t="shared" si="62"/>
        <v>2022</v>
      </c>
      <c r="U132" s="5">
        <f t="shared" si="62"/>
        <v>2023</v>
      </c>
      <c r="V132" s="5">
        <f t="shared" si="62"/>
        <v>2024</v>
      </c>
      <c r="W132" s="5">
        <f t="shared" si="62"/>
        <v>2025</v>
      </c>
      <c r="X132" s="5">
        <f t="shared" si="62"/>
        <v>2026</v>
      </c>
      <c r="Y132" s="5">
        <f t="shared" si="62"/>
        <v>2027</v>
      </c>
      <c r="Z132" s="5">
        <f t="shared" si="62"/>
        <v>2028</v>
      </c>
      <c r="AA132" s="5">
        <f t="shared" si="62"/>
        <v>2029</v>
      </c>
      <c r="AB132" s="5">
        <f t="shared" si="62"/>
        <v>2030</v>
      </c>
      <c r="AC132" s="5">
        <f t="shared" si="62"/>
        <v>2031</v>
      </c>
      <c r="AD132" s="5">
        <f t="shared" si="62"/>
        <v>2032</v>
      </c>
      <c r="AE132" s="5">
        <f t="shared" si="62"/>
        <v>2033</v>
      </c>
      <c r="AF132" s="5">
        <f t="shared" si="62"/>
        <v>2034</v>
      </c>
      <c r="AG132" s="5">
        <f t="shared" si="62"/>
        <v>2035</v>
      </c>
      <c r="AH132" s="5">
        <f t="shared" si="62"/>
        <v>2036</v>
      </c>
      <c r="AI132" s="5">
        <f t="shared" si="62"/>
        <v>2037</v>
      </c>
      <c r="AJ132" s="5">
        <f t="shared" si="62"/>
        <v>2038</v>
      </c>
      <c r="AK132" s="5">
        <f t="shared" si="62"/>
        <v>2039</v>
      </c>
      <c r="AL132" s="5">
        <f t="shared" si="62"/>
        <v>2040</v>
      </c>
      <c r="AM132" s="5">
        <f t="shared" si="62"/>
        <v>2041</v>
      </c>
      <c r="AN132" s="5">
        <f t="shared" si="62"/>
        <v>2042</v>
      </c>
      <c r="AO132" s="5">
        <f t="shared" si="62"/>
        <v>2043</v>
      </c>
      <c r="AP132" s="5">
        <f t="shared" si="62"/>
        <v>2044</v>
      </c>
      <c r="AQ132" s="5">
        <f t="shared" si="62"/>
        <v>2045</v>
      </c>
      <c r="AR132" s="5">
        <f t="shared" si="62"/>
        <v>2046</v>
      </c>
      <c r="AS132" s="5">
        <f t="shared" si="62"/>
        <v>2047</v>
      </c>
      <c r="AT132" s="5">
        <f t="shared" si="62"/>
        <v>2048</v>
      </c>
      <c r="AU132" s="5">
        <f t="shared" si="62"/>
        <v>2049</v>
      </c>
      <c r="AV132" s="5">
        <f t="shared" si="62"/>
        <v>2050</v>
      </c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</row>
    <row r="133" spans="1:100" ht="15">
      <c r="A133" s="24" t="s">
        <v>48</v>
      </c>
      <c r="D133" s="30">
        <f aca="true" t="shared" si="63" ref="D133:AV138">+(D70-C70)/C70</f>
        <v>0.017798641983427625</v>
      </c>
      <c r="E133" s="30">
        <f t="shared" si="63"/>
        <v>0.017391109020158377</v>
      </c>
      <c r="F133" s="30">
        <f t="shared" si="63"/>
        <v>0.018180372182313765</v>
      </c>
      <c r="G133" s="30">
        <f t="shared" si="63"/>
        <v>0.019910149945802497</v>
      </c>
      <c r="H133" s="30">
        <f t="shared" si="63"/>
        <v>0.022244132233830278</v>
      </c>
      <c r="I133" s="30">
        <f t="shared" si="63"/>
        <v>0.02501395692325364</v>
      </c>
      <c r="J133" s="30">
        <f t="shared" si="63"/>
        <v>0.02738695218563907</v>
      </c>
      <c r="K133" s="30">
        <f t="shared" si="63"/>
        <v>0.028949940745232116</v>
      </c>
      <c r="L133" s="30">
        <f t="shared" si="63"/>
        <v>0.029654216720779215</v>
      </c>
      <c r="M133" s="30">
        <f t="shared" si="63"/>
        <v>0.02956108573249784</v>
      </c>
      <c r="N133" s="30">
        <f t="shared" si="63"/>
        <v>0.02926474014804001</v>
      </c>
      <c r="O133" s="30">
        <f t="shared" si="63"/>
        <v>0.029307274401473227</v>
      </c>
      <c r="P133" s="30">
        <f t="shared" si="63"/>
        <v>0.02945749397469378</v>
      </c>
      <c r="Q133" s="30">
        <f t="shared" si="63"/>
        <v>0.030012211538461692</v>
      </c>
      <c r="R133" s="30">
        <f t="shared" si="63"/>
        <v>0.030743579182011965</v>
      </c>
      <c r="S133" s="30">
        <f t="shared" si="63"/>
        <v>0.031345213475650745</v>
      </c>
      <c r="T133" s="30">
        <f t="shared" si="63"/>
        <v>0.032019119232933275</v>
      </c>
      <c r="U133" s="30">
        <f t="shared" si="63"/>
        <v>0.03247513154250916</v>
      </c>
      <c r="V133" s="30">
        <f t="shared" si="63"/>
        <v>0.03310207651391181</v>
      </c>
      <c r="W133" s="30">
        <f t="shared" si="63"/>
        <v>0.03351983021234639</v>
      </c>
      <c r="X133" s="30">
        <f t="shared" si="63"/>
        <v>0.03401425117039127</v>
      </c>
      <c r="Y133" s="30">
        <f t="shared" si="63"/>
        <v>0.03449114283847389</v>
      </c>
      <c r="Z133" s="30">
        <f t="shared" si="63"/>
        <v>0.034951583992434684</v>
      </c>
      <c r="AA133" s="30">
        <f t="shared" si="63"/>
        <v>0.03522085702163781</v>
      </c>
      <c r="AB133" s="30">
        <f t="shared" si="63"/>
        <v>0.03556886205596525</v>
      </c>
      <c r="AC133" s="30">
        <f t="shared" si="63"/>
        <v>0.03573462397617284</v>
      </c>
      <c r="AD133" s="30">
        <f t="shared" si="63"/>
        <v>0.03606561478424332</v>
      </c>
      <c r="AE133" s="30">
        <f t="shared" si="63"/>
        <v>0.03630294331395372</v>
      </c>
      <c r="AF133" s="30">
        <f t="shared" si="63"/>
        <v>0.0364509735078201</v>
      </c>
      <c r="AG133" s="30">
        <f t="shared" si="63"/>
        <v>0.03651380411639487</v>
      </c>
      <c r="AH133" s="30">
        <f t="shared" si="63"/>
        <v>0.036656924201091214</v>
      </c>
      <c r="AI133" s="30">
        <f t="shared" si="63"/>
        <v>0.03679675822482459</v>
      </c>
      <c r="AJ133" s="30">
        <f t="shared" si="63"/>
        <v>0.0368544376951788</v>
      </c>
      <c r="AK133" s="30">
        <f t="shared" si="63"/>
        <v>0.03698979874237513</v>
      </c>
      <c r="AL133" s="30">
        <f t="shared" si="63"/>
        <v>0.037199371648793576</v>
      </c>
      <c r="AM133" s="30">
        <f t="shared" si="63"/>
        <v>0.03725069597878944</v>
      </c>
      <c r="AN133" s="30">
        <f t="shared" si="63"/>
        <v>0.03752845512166694</v>
      </c>
      <c r="AO133" s="30">
        <f t="shared" si="63"/>
        <v>0.03764909362836986</v>
      </c>
      <c r="AP133" s="30">
        <f t="shared" si="63"/>
        <v>0.03791522646219712</v>
      </c>
      <c r="AQ133" s="30">
        <f t="shared" si="63"/>
        <v>0.03810107659724672</v>
      </c>
      <c r="AR133" s="30">
        <f t="shared" si="63"/>
        <v>0.03835498934162703</v>
      </c>
      <c r="AS133" s="30">
        <f t="shared" si="63"/>
        <v>0.03867434593023275</v>
      </c>
      <c r="AT133" s="30">
        <f t="shared" si="63"/>
        <v>0.03898554679465226</v>
      </c>
      <c r="AU133" s="30">
        <f t="shared" si="63"/>
        <v>0.03935962342030157</v>
      </c>
      <c r="AV133" s="30">
        <f t="shared" si="63"/>
        <v>0.03979457934797249</v>
      </c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</row>
    <row r="134" spans="1:100" ht="15">
      <c r="A134" s="25" t="s">
        <v>52</v>
      </c>
      <c r="D134" s="30">
        <f t="shared" si="63"/>
        <v>0.04661044207317072</v>
      </c>
      <c r="E134" s="30">
        <f t="shared" si="63"/>
        <v>0.04821612709832133</v>
      </c>
      <c r="F134" s="30">
        <f t="shared" si="63"/>
        <v>0.047276590106007405</v>
      </c>
      <c r="G134" s="30">
        <f t="shared" si="63"/>
        <v>0.04760360243055563</v>
      </c>
      <c r="H134" s="30">
        <f t="shared" si="63"/>
        <v>0.047919453924914666</v>
      </c>
      <c r="I134" s="30">
        <f t="shared" si="63"/>
        <v>0.04822470637583893</v>
      </c>
      <c r="J134" s="30">
        <f t="shared" si="63"/>
        <v>0.048519884488448795</v>
      </c>
      <c r="K134" s="30">
        <f t="shared" si="63"/>
        <v>0.049941779523293955</v>
      </c>
      <c r="L134" s="30">
        <f t="shared" si="63"/>
        <v>0.04906379264392315</v>
      </c>
      <c r="M134" s="30">
        <f t="shared" si="63"/>
        <v>0.049332135362014896</v>
      </c>
      <c r="N134" s="30">
        <f t="shared" si="63"/>
        <v>0.04959216167355388</v>
      </c>
      <c r="O134" s="30">
        <f t="shared" si="63"/>
        <v>0.05091334012219955</v>
      </c>
      <c r="P134" s="30">
        <f t="shared" si="63"/>
        <v>0.050072693079237396</v>
      </c>
      <c r="Q134" s="30">
        <f t="shared" si="63"/>
        <v>0.050310437252964704</v>
      </c>
      <c r="R134" s="30">
        <f t="shared" si="63"/>
        <v>0.05054123661148968</v>
      </c>
      <c r="S134" s="30">
        <f t="shared" si="63"/>
        <v>0.048752430555555525</v>
      </c>
      <c r="T134" s="30">
        <f t="shared" si="63"/>
        <v>0.05002023584905675</v>
      </c>
      <c r="U134" s="30">
        <f t="shared" si="63"/>
        <v>0.04928435468895085</v>
      </c>
      <c r="V134" s="30">
        <f t="shared" si="63"/>
        <v>0.049545852376599725</v>
      </c>
      <c r="W134" s="30">
        <f t="shared" si="63"/>
        <v>0.04979934743474362</v>
      </c>
      <c r="X134" s="30">
        <f t="shared" si="63"/>
        <v>0.05004520168439723</v>
      </c>
      <c r="Y134" s="30">
        <f t="shared" si="63"/>
        <v>0.05120183566433567</v>
      </c>
      <c r="Z134" s="30">
        <f t="shared" si="63"/>
        <v>0.05140749999999994</v>
      </c>
      <c r="AA134" s="30">
        <f t="shared" si="63"/>
        <v>0.05160756802721095</v>
      </c>
      <c r="AB134" s="30">
        <f t="shared" si="63"/>
        <v>0.05180226510067101</v>
      </c>
      <c r="AC134" s="30">
        <f t="shared" si="63"/>
        <v>0.05199180463576173</v>
      </c>
      <c r="AD134" s="30">
        <f t="shared" si="63"/>
        <v>0.05303671300081763</v>
      </c>
      <c r="AE134" s="30">
        <f t="shared" si="63"/>
        <v>0.05234510694108139</v>
      </c>
      <c r="AF134" s="30">
        <f t="shared" si="63"/>
        <v>0.0533599581339715</v>
      </c>
      <c r="AG134" s="30">
        <f t="shared" si="63"/>
        <v>0.053510697399527324</v>
      </c>
      <c r="AH134" s="30">
        <f t="shared" si="63"/>
        <v>0.054479160171473015</v>
      </c>
      <c r="AI134" s="30">
        <f t="shared" si="63"/>
        <v>0.05379224768875201</v>
      </c>
      <c r="AJ134" s="30">
        <f t="shared" si="63"/>
        <v>0.054736299542683</v>
      </c>
      <c r="AK134" s="30">
        <f t="shared" si="63"/>
        <v>0.05485641025640998</v>
      </c>
      <c r="AL134" s="30">
        <f t="shared" si="63"/>
        <v>0.054974011194029775</v>
      </c>
      <c r="AM134" s="30">
        <f t="shared" si="63"/>
        <v>0.055868994826312086</v>
      </c>
      <c r="AN134" s="30">
        <f t="shared" si="63"/>
        <v>0.0551940106071691</v>
      </c>
      <c r="AO134" s="30">
        <f t="shared" si="63"/>
        <v>0.05606941123188406</v>
      </c>
      <c r="AP134" s="30">
        <f t="shared" si="63"/>
        <v>0.0561631371141422</v>
      </c>
      <c r="AQ134" s="30">
        <f t="shared" si="63"/>
        <v>0.05625512980085371</v>
      </c>
      <c r="AR134" s="30">
        <f t="shared" si="63"/>
        <v>0.056345436927413534</v>
      </c>
      <c r="AS134" s="30">
        <f t="shared" si="63"/>
        <v>0.05643410439944142</v>
      </c>
      <c r="AT134" s="30">
        <f t="shared" si="63"/>
        <v>0.05725283933518015</v>
      </c>
      <c r="AU134" s="30">
        <f t="shared" si="63"/>
        <v>0.056600171585449464</v>
      </c>
      <c r="AV134" s="30">
        <f t="shared" si="63"/>
        <v>0.057403616405718325</v>
      </c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</row>
    <row r="135" spans="1:100" ht="15">
      <c r="A135" s="24" t="s">
        <v>54</v>
      </c>
      <c r="D135" s="30">
        <f t="shared" si="63"/>
        <v>-0.005193354297127948</v>
      </c>
      <c r="E135" s="30">
        <f t="shared" si="63"/>
        <v>-0.002367478822421976</v>
      </c>
      <c r="F135" s="30">
        <f t="shared" si="63"/>
        <v>-0.0005737728333671745</v>
      </c>
      <c r="G135" s="30">
        <f t="shared" si="63"/>
        <v>0.0003045877685788706</v>
      </c>
      <c r="H135" s="30">
        <f t="shared" si="63"/>
        <v>0.00017559843989269061</v>
      </c>
      <c r="I135" s="30">
        <f t="shared" si="63"/>
        <v>8.163754646838869E-05</v>
      </c>
      <c r="J135" s="30">
        <f t="shared" si="63"/>
        <v>0.0005617235464068096</v>
      </c>
      <c r="K135" s="30">
        <f t="shared" si="63"/>
        <v>0.0010253303790804364</v>
      </c>
      <c r="L135" s="30">
        <f t="shared" si="63"/>
        <v>0.0021573996755466385</v>
      </c>
      <c r="M135" s="30">
        <f t="shared" si="63"/>
        <v>0.003721957064403536</v>
      </c>
      <c r="N135" s="30">
        <f t="shared" si="63"/>
        <v>0.005188730916030417</v>
      </c>
      <c r="O135" s="30">
        <f t="shared" si="63"/>
        <v>0.00640835760196802</v>
      </c>
      <c r="P135" s="30">
        <f t="shared" si="63"/>
        <v>0.0074031855402048805</v>
      </c>
      <c r="Q135" s="30">
        <f t="shared" si="63"/>
        <v>0.008192332852150189</v>
      </c>
      <c r="R135" s="30">
        <f t="shared" si="63"/>
        <v>0.008792420189016215</v>
      </c>
      <c r="S135" s="30">
        <f t="shared" si="63"/>
        <v>0.009218149883331037</v>
      </c>
      <c r="T135" s="30">
        <f t="shared" si="63"/>
        <v>0.009771437839576836</v>
      </c>
      <c r="U135" s="30">
        <f t="shared" si="63"/>
        <v>0.010159034146683656</v>
      </c>
      <c r="V135" s="30">
        <f t="shared" si="63"/>
        <v>0.010532018264997448</v>
      </c>
      <c r="W135" s="30">
        <f t="shared" si="63"/>
        <v>0.011027734332793072</v>
      </c>
      <c r="X135" s="30">
        <f t="shared" si="63"/>
        <v>0.011368970159151184</v>
      </c>
      <c r="Y135" s="30">
        <f t="shared" si="63"/>
        <v>0.011698114252214559</v>
      </c>
      <c r="Z135" s="30">
        <f t="shared" si="63"/>
        <v>0.012015798131080422</v>
      </c>
      <c r="AA135" s="30">
        <f t="shared" si="63"/>
        <v>0.012322610090589034</v>
      </c>
      <c r="AB135" s="30">
        <f t="shared" si="63"/>
        <v>0.012368636532278104</v>
      </c>
      <c r="AC135" s="30">
        <f t="shared" si="63"/>
        <v>0.01266359162208165</v>
      </c>
      <c r="AD135" s="30">
        <f t="shared" si="63"/>
        <v>0.012948811289165208</v>
      </c>
      <c r="AE135" s="30">
        <f t="shared" si="63"/>
        <v>0.012986419960009448</v>
      </c>
      <c r="AF135" s="30">
        <f t="shared" si="63"/>
        <v>0.01326116842166181</v>
      </c>
      <c r="AG135" s="30">
        <f t="shared" si="63"/>
        <v>0.013411760503244925</v>
      </c>
      <c r="AH135" s="30">
        <f t="shared" si="63"/>
        <v>0.01367300691954287</v>
      </c>
      <c r="AI135" s="30">
        <f t="shared" si="63"/>
        <v>0.01392612630998347</v>
      </c>
      <c r="AJ135" s="30">
        <f t="shared" si="63"/>
        <v>0.014061339877267279</v>
      </c>
      <c r="AK135" s="30">
        <f t="shared" si="63"/>
        <v>0.0145196452070181</v>
      </c>
      <c r="AL135" s="30">
        <f t="shared" si="63"/>
        <v>0.014640345568086298</v>
      </c>
      <c r="AM135" s="30">
        <f t="shared" si="63"/>
        <v>0.015075311104186006</v>
      </c>
      <c r="AN135" s="30">
        <f t="shared" si="63"/>
        <v>0.015390942012288857</v>
      </c>
      <c r="AO135" s="30">
        <f t="shared" si="63"/>
        <v>0.015798922457327794</v>
      </c>
      <c r="AP135" s="30">
        <f t="shared" si="63"/>
        <v>0.016193106253114237</v>
      </c>
      <c r="AQ135" s="30">
        <f t="shared" si="63"/>
        <v>0.016474293740165156</v>
      </c>
      <c r="AR135" s="30">
        <f t="shared" si="63"/>
        <v>0.01694440376772206</v>
      </c>
      <c r="AS135" s="30">
        <f t="shared" si="63"/>
        <v>0.017399182973621113</v>
      </c>
      <c r="AT135" s="30">
        <f t="shared" si="63"/>
        <v>0.01774309537914719</v>
      </c>
      <c r="AU135" s="30">
        <f t="shared" si="63"/>
        <v>0.018362974461106102</v>
      </c>
      <c r="AV135" s="30">
        <f t="shared" si="63"/>
        <v>0.0187750521461018</v>
      </c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</row>
    <row r="136" spans="1:100" ht="15">
      <c r="A136" s="24" t="s">
        <v>56</v>
      </c>
      <c r="D136" s="30">
        <f t="shared" si="63"/>
        <v>0.057086513562274954</v>
      </c>
      <c r="E136" s="30">
        <f t="shared" si="63"/>
        <v>0.05709756332172013</v>
      </c>
      <c r="F136" s="30">
        <f t="shared" si="63"/>
        <v>0.0571518382106969</v>
      </c>
      <c r="G136" s="30">
        <f t="shared" si="63"/>
        <v>0.05727086684274067</v>
      </c>
      <c r="H136" s="30">
        <f t="shared" si="63"/>
        <v>0.057473226631637134</v>
      </c>
      <c r="I136" s="30">
        <f t="shared" si="63"/>
        <v>0.05768993036195704</v>
      </c>
      <c r="J136" s="30">
        <f t="shared" si="63"/>
        <v>0.05791934569755364</v>
      </c>
      <c r="K136" s="30">
        <f t="shared" si="63"/>
        <v>0.05820615962803747</v>
      </c>
      <c r="L136" s="30">
        <f t="shared" si="63"/>
        <v>0.05855580441644569</v>
      </c>
      <c r="M136" s="30">
        <f t="shared" si="63"/>
        <v>0.05896190416627684</v>
      </c>
      <c r="N136" s="30">
        <f t="shared" si="63"/>
        <v>0.05938645154376094</v>
      </c>
      <c r="O136" s="30">
        <f t="shared" si="63"/>
        <v>0.05982721226943377</v>
      </c>
      <c r="P136" s="30">
        <f t="shared" si="63"/>
        <v>0.060261650616034244</v>
      </c>
      <c r="Q136" s="30">
        <f t="shared" si="63"/>
        <v>0.06070988727402684</v>
      </c>
      <c r="R136" s="30">
        <f t="shared" si="63"/>
        <v>0.06117023326062399</v>
      </c>
      <c r="S136" s="30">
        <f t="shared" si="63"/>
        <v>0.06163156683343324</v>
      </c>
      <c r="T136" s="30">
        <f t="shared" si="63"/>
        <v>0.06209335895285998</v>
      </c>
      <c r="U136" s="30">
        <f t="shared" si="63"/>
        <v>0.06256438937043796</v>
      </c>
      <c r="V136" s="30">
        <f t="shared" si="63"/>
        <v>0.06302543719987716</v>
      </c>
      <c r="W136" s="30">
        <f t="shared" si="63"/>
        <v>0.06347692773447282</v>
      </c>
      <c r="X136" s="30">
        <f t="shared" si="63"/>
        <v>0.0639453893858541</v>
      </c>
      <c r="Y136" s="30">
        <f t="shared" si="63"/>
        <v>0.06438653211690541</v>
      </c>
      <c r="Z136" s="30">
        <f t="shared" si="63"/>
        <v>0.06484404630797112</v>
      </c>
      <c r="AA136" s="30">
        <f t="shared" si="63"/>
        <v>0.06530004057562229</v>
      </c>
      <c r="AB136" s="30">
        <f t="shared" si="63"/>
        <v>0.065746317924765</v>
      </c>
      <c r="AC136" s="30">
        <f t="shared" si="63"/>
        <v>0.06619132905754654</v>
      </c>
      <c r="AD136" s="30">
        <f t="shared" si="63"/>
        <v>0.06663500695816273</v>
      </c>
      <c r="AE136" s="30">
        <f t="shared" si="63"/>
        <v>0.06704648546629209</v>
      </c>
      <c r="AF136" s="30">
        <f t="shared" si="63"/>
        <v>0.06745804505013442</v>
      </c>
      <c r="AG136" s="30">
        <f t="shared" si="63"/>
        <v>0.06783970537475352</v>
      </c>
      <c r="AH136" s="30">
        <f t="shared" si="63"/>
        <v>0.0682226236820903</v>
      </c>
      <c r="AI136" s="30">
        <f t="shared" si="63"/>
        <v>0.06859939767586186</v>
      </c>
      <c r="AJ136" s="30">
        <f t="shared" si="63"/>
        <v>0.06898461063382569</v>
      </c>
      <c r="AK136" s="30">
        <f t="shared" si="63"/>
        <v>0.06937069622848455</v>
      </c>
      <c r="AL136" s="30">
        <f t="shared" si="63"/>
        <v>0.06974368964537413</v>
      </c>
      <c r="AM136" s="30">
        <f t="shared" si="63"/>
        <v>0.07012485733939346</v>
      </c>
      <c r="AN136" s="30">
        <f t="shared" si="63"/>
        <v>0.07050024260276479</v>
      </c>
      <c r="AO136" s="30">
        <f t="shared" si="63"/>
        <v>0.07088353092614638</v>
      </c>
      <c r="AP136" s="30">
        <f t="shared" si="63"/>
        <v>0.0712677723367749</v>
      </c>
      <c r="AQ136" s="30">
        <f t="shared" si="63"/>
        <v>0.0716529870416346</v>
      </c>
      <c r="AR136" s="30">
        <f t="shared" si="63"/>
        <v>0.07203921392752115</v>
      </c>
      <c r="AS136" s="30">
        <f t="shared" si="63"/>
        <v>0.07243288364784545</v>
      </c>
      <c r="AT136" s="30">
        <f t="shared" si="63"/>
        <v>0.07282748686445395</v>
      </c>
      <c r="AU136" s="30">
        <f t="shared" si="63"/>
        <v>0.0732418504401086</v>
      </c>
      <c r="AV136" s="30">
        <f t="shared" si="63"/>
        <v>0.07365063090799753</v>
      </c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</row>
    <row r="137" spans="1:100" ht="15">
      <c r="A137" s="24" t="s">
        <v>58</v>
      </c>
      <c r="D137" s="30">
        <f t="shared" si="63"/>
        <v>0.03351189542994673</v>
      </c>
      <c r="E137" s="30">
        <f t="shared" si="63"/>
        <v>0.03344245993908089</v>
      </c>
      <c r="F137" s="30">
        <f t="shared" si="63"/>
        <v>0.03342320795176049</v>
      </c>
      <c r="G137" s="30">
        <f t="shared" si="63"/>
        <v>0.033423699657052615</v>
      </c>
      <c r="H137" s="30">
        <f t="shared" si="63"/>
        <v>0.03351830231505288</v>
      </c>
      <c r="I137" s="30">
        <f t="shared" si="63"/>
        <v>0.03362382786426041</v>
      </c>
      <c r="J137" s="30">
        <f t="shared" si="63"/>
        <v>0.03381130498908359</v>
      </c>
      <c r="K137" s="30">
        <f t="shared" si="63"/>
        <v>0.03411929469621494</v>
      </c>
      <c r="L137" s="30">
        <f t="shared" si="63"/>
        <v>0.03464976823238561</v>
      </c>
      <c r="M137" s="30">
        <f t="shared" si="63"/>
        <v>0.03526928369909339</v>
      </c>
      <c r="N137" s="30">
        <f t="shared" si="63"/>
        <v>0.03594703986101469</v>
      </c>
      <c r="O137" s="30">
        <f t="shared" si="63"/>
        <v>0.03659193708660288</v>
      </c>
      <c r="P137" s="30">
        <f t="shared" si="63"/>
        <v>0.03720631475643548</v>
      </c>
      <c r="Q137" s="30">
        <f t="shared" si="63"/>
        <v>0.03779229536126007</v>
      </c>
      <c r="R137" s="30">
        <f t="shared" si="63"/>
        <v>0.0383318538119307</v>
      </c>
      <c r="S137" s="30">
        <f t="shared" si="63"/>
        <v>0.038906580940463564</v>
      </c>
      <c r="T137" s="30">
        <f t="shared" si="63"/>
        <v>0.039417478940480616</v>
      </c>
      <c r="U137" s="30">
        <f t="shared" si="63"/>
        <v>0.03988801134926646</v>
      </c>
      <c r="V137" s="30">
        <f t="shared" si="63"/>
        <v>0.0402841154227621</v>
      </c>
      <c r="W137" s="30">
        <f t="shared" si="63"/>
        <v>0.040593051647473705</v>
      </c>
      <c r="X137" s="30">
        <f t="shared" si="63"/>
        <v>0.040892009469406486</v>
      </c>
      <c r="Y137" s="30">
        <f t="shared" si="63"/>
        <v>0.04119888091675181</v>
      </c>
      <c r="Z137" s="30">
        <f t="shared" si="63"/>
        <v>0.04149575548143049</v>
      </c>
      <c r="AA137" s="30">
        <f t="shared" si="63"/>
        <v>0.04174954713355811</v>
      </c>
      <c r="AB137" s="30">
        <f t="shared" si="63"/>
        <v>0.04199607321713967</v>
      </c>
      <c r="AC137" s="30">
        <f t="shared" si="63"/>
        <v>0.042251848480727335</v>
      </c>
      <c r="AD137" s="30">
        <f t="shared" si="63"/>
        <v>0.04251604756814523</v>
      </c>
      <c r="AE137" s="30">
        <f t="shared" si="63"/>
        <v>0.04277226481600999</v>
      </c>
      <c r="AF137" s="30">
        <f t="shared" si="63"/>
        <v>0.04305163513314155</v>
      </c>
      <c r="AG137" s="30">
        <f t="shared" si="63"/>
        <v>0.043367595833031326</v>
      </c>
      <c r="AH137" s="30">
        <f t="shared" si="63"/>
        <v>0.043658047816936295</v>
      </c>
      <c r="AI137" s="30">
        <f t="shared" si="63"/>
        <v>0.04396843238035736</v>
      </c>
      <c r="AJ137" s="30">
        <f t="shared" si="63"/>
        <v>0.04428293499060502</v>
      </c>
      <c r="AK137" s="30">
        <f t="shared" si="63"/>
        <v>0.04462959570575508</v>
      </c>
      <c r="AL137" s="30">
        <f t="shared" si="63"/>
        <v>0.044992381493811</v>
      </c>
      <c r="AM137" s="30">
        <f t="shared" si="63"/>
        <v>0.0453426779374695</v>
      </c>
      <c r="AN137" s="30">
        <f t="shared" si="63"/>
        <v>0.04569474222865302</v>
      </c>
      <c r="AO137" s="30">
        <f t="shared" si="63"/>
        <v>0.04604842790329411</v>
      </c>
      <c r="AP137" s="30">
        <f t="shared" si="63"/>
        <v>0.04639038407432679</v>
      </c>
      <c r="AQ137" s="30">
        <f t="shared" si="63"/>
        <v>0.04673427583077623</v>
      </c>
      <c r="AR137" s="30">
        <f t="shared" si="63"/>
        <v>0.04705421549378984</v>
      </c>
      <c r="AS137" s="30">
        <f t="shared" si="63"/>
        <v>0.04737687490127721</v>
      </c>
      <c r="AT137" s="30">
        <f t="shared" si="63"/>
        <v>0.04770211747609515</v>
      </c>
      <c r="AU137" s="30">
        <f t="shared" si="63"/>
        <v>0.04804225036142999</v>
      </c>
      <c r="AV137" s="30">
        <f t="shared" si="63"/>
        <v>0.048359777616789716</v>
      </c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</row>
    <row r="138" spans="1:100" ht="15">
      <c r="A138" s="3" t="s">
        <v>81</v>
      </c>
      <c r="D138" s="30">
        <f t="shared" si="63"/>
        <v>0.03351189542994673</v>
      </c>
      <c r="E138" s="30">
        <f t="shared" si="63"/>
        <v>0.03344245993908089</v>
      </c>
      <c r="F138" s="30">
        <f t="shared" si="63"/>
        <v>0.03342320795176049</v>
      </c>
      <c r="G138" s="30">
        <f t="shared" si="63"/>
        <v>0.033423699657052615</v>
      </c>
      <c r="H138" s="30">
        <f t="shared" si="63"/>
        <v>0.03351830231505288</v>
      </c>
      <c r="I138" s="30">
        <f t="shared" si="63"/>
        <v>0.03362382786426041</v>
      </c>
      <c r="J138" s="30">
        <f t="shared" si="63"/>
        <v>0.03381130498908359</v>
      </c>
      <c r="K138" s="30">
        <f t="shared" si="63"/>
        <v>0.03411929469621494</v>
      </c>
      <c r="L138" s="30">
        <f t="shared" si="63"/>
        <v>0.03464976823238561</v>
      </c>
      <c r="M138" s="30">
        <f t="shared" si="63"/>
        <v>0.03526928369909339</v>
      </c>
      <c r="N138" s="30">
        <f t="shared" si="63"/>
        <v>0.03594703986101469</v>
      </c>
      <c r="O138" s="30">
        <f t="shared" si="63"/>
        <v>0.03659193708660288</v>
      </c>
      <c r="P138" s="30">
        <f t="shared" si="63"/>
        <v>0.03720631475643548</v>
      </c>
      <c r="Q138" s="30">
        <f t="shared" si="63"/>
        <v>0.03779229536126007</v>
      </c>
      <c r="R138" s="30">
        <f t="shared" si="63"/>
        <v>0.0383318538119307</v>
      </c>
      <c r="S138" s="30">
        <f t="shared" si="63"/>
        <v>0.038906580940463564</v>
      </c>
      <c r="T138" s="30">
        <f t="shared" si="63"/>
        <v>0.039417478940480616</v>
      </c>
      <c r="U138" s="30">
        <f t="shared" si="63"/>
        <v>0.03988801134926646</v>
      </c>
      <c r="V138" s="30">
        <f t="shared" si="63"/>
        <v>0.0402841154227621</v>
      </c>
      <c r="W138" s="30">
        <f t="shared" si="63"/>
        <v>0.040593051647473705</v>
      </c>
      <c r="X138" s="30">
        <f t="shared" si="63"/>
        <v>0.040892009469406486</v>
      </c>
      <c r="Y138" s="30">
        <f t="shared" si="63"/>
        <v>0.04119888091675181</v>
      </c>
      <c r="Z138" s="30">
        <f t="shared" si="63"/>
        <v>0.04149575548143049</v>
      </c>
      <c r="AA138" s="30">
        <f t="shared" si="63"/>
        <v>0.04174954713355811</v>
      </c>
      <c r="AB138" s="30">
        <f t="shared" si="63"/>
        <v>0.04199607321713967</v>
      </c>
      <c r="AC138" s="30">
        <f t="shared" si="63"/>
        <v>0.042251848480727335</v>
      </c>
      <c r="AD138" s="30">
        <f t="shared" si="63"/>
        <v>0.04251604756814523</v>
      </c>
      <c r="AE138" s="30">
        <f t="shared" si="63"/>
        <v>0.04277226481600999</v>
      </c>
      <c r="AF138" s="30">
        <f t="shared" si="63"/>
        <v>0.04305163513314155</v>
      </c>
      <c r="AG138" s="30">
        <f t="shared" si="63"/>
        <v>0.043367595833031326</v>
      </c>
      <c r="AH138" s="30">
        <f aca="true" t="shared" si="64" ref="AH138:AV138">+(AH75-AG75)/AG75</f>
        <v>0.043658047816936295</v>
      </c>
      <c r="AI138" s="30">
        <f t="shared" si="64"/>
        <v>0.04396843238035736</v>
      </c>
      <c r="AJ138" s="30">
        <f t="shared" si="64"/>
        <v>0.04428293499060502</v>
      </c>
      <c r="AK138" s="30">
        <f t="shared" si="64"/>
        <v>0.04462959570575508</v>
      </c>
      <c r="AL138" s="30">
        <f t="shared" si="64"/>
        <v>0.044992381493811</v>
      </c>
      <c r="AM138" s="30">
        <f t="shared" si="64"/>
        <v>0.0453426779374695</v>
      </c>
      <c r="AN138" s="30">
        <f t="shared" si="64"/>
        <v>0.04569474222865302</v>
      </c>
      <c r="AO138" s="30">
        <f t="shared" si="64"/>
        <v>0.04604842790329411</v>
      </c>
      <c r="AP138" s="30">
        <f t="shared" si="64"/>
        <v>0.04639038407432679</v>
      </c>
      <c r="AQ138" s="30">
        <f t="shared" si="64"/>
        <v>0.04673427583077623</v>
      </c>
      <c r="AR138" s="30">
        <f t="shared" si="64"/>
        <v>0.04705421549378984</v>
      </c>
      <c r="AS138" s="30">
        <f t="shared" si="64"/>
        <v>0.04737687490127721</v>
      </c>
      <c r="AT138" s="30">
        <f t="shared" si="64"/>
        <v>0.04770211747609515</v>
      </c>
      <c r="AU138" s="30">
        <f t="shared" si="64"/>
        <v>0.04804225036142999</v>
      </c>
      <c r="AV138" s="30">
        <f t="shared" si="64"/>
        <v>0.048359777616789716</v>
      </c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</row>
    <row r="139" spans="1:100" ht="15">
      <c r="A139" s="3" t="s">
        <v>82</v>
      </c>
      <c r="D139" s="30">
        <f aca="true" t="shared" si="65" ref="D139:AV140">+(D76-C76)/C76</f>
        <v>0.03351189542994673</v>
      </c>
      <c r="E139" s="30">
        <f t="shared" si="65"/>
        <v>0.03344245993908089</v>
      </c>
      <c r="F139" s="30">
        <f t="shared" si="65"/>
        <v>0.03342320795176049</v>
      </c>
      <c r="G139" s="30">
        <f t="shared" si="65"/>
        <v>0.033423699657052615</v>
      </c>
      <c r="H139" s="30">
        <f t="shared" si="65"/>
        <v>0.03351830231505288</v>
      </c>
      <c r="I139" s="30">
        <f t="shared" si="65"/>
        <v>0.03362382786426041</v>
      </c>
      <c r="J139" s="30">
        <f t="shared" si="65"/>
        <v>0.03381130498908359</v>
      </c>
      <c r="K139" s="30">
        <f t="shared" si="65"/>
        <v>0.03411929469621494</v>
      </c>
      <c r="L139" s="30">
        <f t="shared" si="65"/>
        <v>0.03464976823238561</v>
      </c>
      <c r="M139" s="30">
        <f t="shared" si="65"/>
        <v>0.03526928369909339</v>
      </c>
      <c r="N139" s="30">
        <f t="shared" si="65"/>
        <v>0.03594703986101469</v>
      </c>
      <c r="O139" s="30">
        <f t="shared" si="65"/>
        <v>0.03659193708660288</v>
      </c>
      <c r="P139" s="30">
        <f t="shared" si="65"/>
        <v>0.03720631475643548</v>
      </c>
      <c r="Q139" s="30">
        <f t="shared" si="65"/>
        <v>0.03779229536126007</v>
      </c>
      <c r="R139" s="30">
        <f t="shared" si="65"/>
        <v>0.0383318538119307</v>
      </c>
      <c r="S139" s="30">
        <f t="shared" si="65"/>
        <v>0.038906580940463564</v>
      </c>
      <c r="T139" s="30">
        <f t="shared" si="65"/>
        <v>0.039417478940480616</v>
      </c>
      <c r="U139" s="30">
        <f t="shared" si="65"/>
        <v>0.03988801134926646</v>
      </c>
      <c r="V139" s="30">
        <f t="shared" si="65"/>
        <v>0.0402841154227621</v>
      </c>
      <c r="W139" s="30">
        <f t="shared" si="65"/>
        <v>0.040593051647473705</v>
      </c>
      <c r="X139" s="30">
        <f t="shared" si="65"/>
        <v>0.040892009469406486</v>
      </c>
      <c r="Y139" s="30">
        <f t="shared" si="65"/>
        <v>0.04119888091675181</v>
      </c>
      <c r="Z139" s="30">
        <f t="shared" si="65"/>
        <v>0.04149575548143049</v>
      </c>
      <c r="AA139" s="30">
        <f t="shared" si="65"/>
        <v>0.04174954713355811</v>
      </c>
      <c r="AB139" s="30">
        <f t="shared" si="65"/>
        <v>0.04199607321713967</v>
      </c>
      <c r="AC139" s="30">
        <f t="shared" si="65"/>
        <v>0.042251848480727335</v>
      </c>
      <c r="AD139" s="30">
        <f t="shared" si="65"/>
        <v>0.04251604756814523</v>
      </c>
      <c r="AE139" s="30">
        <f t="shared" si="65"/>
        <v>0.04277226481600999</v>
      </c>
      <c r="AF139" s="30">
        <f t="shared" si="65"/>
        <v>0.04305163513314155</v>
      </c>
      <c r="AG139" s="30">
        <f t="shared" si="65"/>
        <v>0.043367595833031326</v>
      </c>
      <c r="AH139" s="30">
        <f t="shared" si="65"/>
        <v>0.043658047816936295</v>
      </c>
      <c r="AI139" s="30">
        <f t="shared" si="65"/>
        <v>0.04396843238035736</v>
      </c>
      <c r="AJ139" s="30">
        <f t="shared" si="65"/>
        <v>0.04428293499060502</v>
      </c>
      <c r="AK139" s="30">
        <f t="shared" si="65"/>
        <v>0.04462959570575508</v>
      </c>
      <c r="AL139" s="30">
        <f t="shared" si="65"/>
        <v>0.044992381493811</v>
      </c>
      <c r="AM139" s="30">
        <f t="shared" si="65"/>
        <v>0.0453426779374695</v>
      </c>
      <c r="AN139" s="30">
        <f t="shared" si="65"/>
        <v>0.04569474222865302</v>
      </c>
      <c r="AO139" s="30">
        <f t="shared" si="65"/>
        <v>0.04604842790329411</v>
      </c>
      <c r="AP139" s="30">
        <f t="shared" si="65"/>
        <v>0.04639038407432679</v>
      </c>
      <c r="AQ139" s="30">
        <f t="shared" si="65"/>
        <v>0.04673427583077623</v>
      </c>
      <c r="AR139" s="30">
        <f t="shared" si="65"/>
        <v>0.04705421549378984</v>
      </c>
      <c r="AS139" s="30">
        <f t="shared" si="65"/>
        <v>0.04737687490127721</v>
      </c>
      <c r="AT139" s="30">
        <f t="shared" si="65"/>
        <v>0.04770211747609515</v>
      </c>
      <c r="AU139" s="30">
        <f t="shared" si="65"/>
        <v>0.04804225036142999</v>
      </c>
      <c r="AV139" s="30">
        <f t="shared" si="65"/>
        <v>0.048359777616789716</v>
      </c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</row>
    <row r="140" spans="1:100" ht="15">
      <c r="A140" s="24" t="s">
        <v>60</v>
      </c>
      <c r="D140" s="30">
        <f t="shared" si="65"/>
        <v>0.0315256764386537</v>
      </c>
      <c r="E140" s="30">
        <f t="shared" si="65"/>
        <v>0.029156619513484933</v>
      </c>
      <c r="F140" s="30">
        <f t="shared" si="65"/>
        <v>0.02762335214998462</v>
      </c>
      <c r="G140" s="30">
        <f t="shared" si="65"/>
        <v>0.027261910757151682</v>
      </c>
      <c r="H140" s="30">
        <f t="shared" si="65"/>
        <v>0.027850971343777127</v>
      </c>
      <c r="I140" s="30">
        <f t="shared" si="65"/>
        <v>0.028219445904356016</v>
      </c>
      <c r="J140" s="30">
        <f t="shared" si="65"/>
        <v>0.028294599078341087</v>
      </c>
      <c r="K140" s="30">
        <f t="shared" si="65"/>
        <v>0.028568074248542075</v>
      </c>
      <c r="L140" s="30">
        <f t="shared" si="65"/>
        <v>0.02892945156850772</v>
      </c>
      <c r="M140" s="30">
        <f t="shared" si="65"/>
        <v>0.02963231158988344</v>
      </c>
      <c r="N140" s="30">
        <f t="shared" si="65"/>
        <v>0.03021471612139834</v>
      </c>
      <c r="O140" s="30">
        <f t="shared" si="65"/>
        <v>0.030937931554853488</v>
      </c>
      <c r="P140" s="30">
        <f t="shared" si="65"/>
        <v>0.031543354362787705</v>
      </c>
      <c r="Q140" s="30">
        <f t="shared" si="65"/>
        <v>0.03228034732957192</v>
      </c>
      <c r="R140" s="30">
        <f t="shared" si="65"/>
        <v>0.03298070411093486</v>
      </c>
      <c r="S140" s="30">
        <f t="shared" si="65"/>
        <v>0.03364713246710041</v>
      </c>
      <c r="T140" s="30">
        <f t="shared" si="65"/>
        <v>0.03435694140851186</v>
      </c>
      <c r="U140" s="30">
        <f t="shared" si="65"/>
        <v>0.03495960649461163</v>
      </c>
      <c r="V140" s="30">
        <f t="shared" si="65"/>
        <v>0.035535233495483105</v>
      </c>
      <c r="W140" s="30">
        <f t="shared" si="65"/>
        <v>0.03594444416053405</v>
      </c>
      <c r="X140" s="30">
        <f t="shared" si="65"/>
        <v>0.03640727992781232</v>
      </c>
      <c r="Y140" s="30">
        <f t="shared" si="65"/>
        <v>0.03678351264266046</v>
      </c>
      <c r="Z140" s="30">
        <f t="shared" si="65"/>
        <v>0.03714593731891048</v>
      </c>
      <c r="AA140" s="30">
        <f t="shared" si="65"/>
        <v>0.03742970672377826</v>
      </c>
      <c r="AB140" s="30">
        <f t="shared" si="65"/>
        <v>0.037704565558246375</v>
      </c>
      <c r="AC140" s="30">
        <f t="shared" si="65"/>
        <v>0.0378443034036843</v>
      </c>
      <c r="AD140" s="30">
        <f t="shared" si="65"/>
        <v>0.03798251917660477</v>
      </c>
      <c r="AE140" s="30">
        <f t="shared" si="65"/>
        <v>0.038241486735174565</v>
      </c>
      <c r="AF140" s="30">
        <f t="shared" si="65"/>
        <v>0.03831237969500557</v>
      </c>
      <c r="AG140" s="30">
        <f t="shared" si="65"/>
        <v>0.038503138190454506</v>
      </c>
      <c r="AH140" s="30">
        <f t="shared" si="65"/>
        <v>0.038689491149824305</v>
      </c>
      <c r="AI140" s="30">
        <f t="shared" si="65"/>
        <v>0.03875735326057068</v>
      </c>
      <c r="AJ140" s="30">
        <f t="shared" si="65"/>
        <v>0.038995312601384356</v>
      </c>
      <c r="AK140" s="30">
        <f t="shared" si="65"/>
        <v>0.039226421258376665</v>
      </c>
      <c r="AL140" s="30">
        <f t="shared" si="65"/>
        <v>0.03950536721611731</v>
      </c>
      <c r="AM140" s="30">
        <f t="shared" si="65"/>
        <v>0.03972191989803832</v>
      </c>
      <c r="AN140" s="30">
        <f t="shared" si="65"/>
        <v>0.040090686974044186</v>
      </c>
      <c r="AO140" s="30">
        <f t="shared" si="65"/>
        <v>0.04039460625499222</v>
      </c>
      <c r="AP140" s="30">
        <f t="shared" si="65"/>
        <v>0.04068860107193789</v>
      </c>
      <c r="AQ140" s="30">
        <f t="shared" si="65"/>
        <v>0.041074028477639635</v>
      </c>
      <c r="AR140" s="30">
        <f t="shared" si="65"/>
        <v>0.041446177583818924</v>
      </c>
      <c r="AS140" s="30">
        <f t="shared" si="65"/>
        <v>0.04185483245419869</v>
      </c>
      <c r="AT140" s="30">
        <f t="shared" si="65"/>
        <v>0.04234648795418667</v>
      </c>
      <c r="AU140" s="30">
        <f t="shared" si="65"/>
        <v>0.0427735195588369</v>
      </c>
      <c r="AV140" s="30">
        <f t="shared" si="65"/>
        <v>0.04332827427316405</v>
      </c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</row>
    <row r="141" spans="1:100" ht="15">
      <c r="A141" s="24" t="s">
        <v>62</v>
      </c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</row>
    <row r="142" spans="1:100" ht="15">
      <c r="A142" s="24" t="s">
        <v>64</v>
      </c>
      <c r="D142" s="30">
        <f>+(D79-C79)/C79</f>
        <v>0.046307084745868365</v>
      </c>
      <c r="E142" s="30">
        <f aca="true" t="shared" si="66" ref="E142:AV145">+(E79-D79)/D79</f>
        <v>0.045865672697209016</v>
      </c>
      <c r="F142" s="30">
        <f t="shared" si="66"/>
        <v>0.04548370386498462</v>
      </c>
      <c r="G142" s="30">
        <f t="shared" si="66"/>
        <v>0.045205327625231904</v>
      </c>
      <c r="H142" s="30">
        <f t="shared" si="66"/>
        <v>0.04499817481682962</v>
      </c>
      <c r="I142" s="30">
        <f t="shared" si="66"/>
        <v>0.04485619583495028</v>
      </c>
      <c r="J142" s="30">
        <f t="shared" si="66"/>
        <v>0.04479549686028263</v>
      </c>
      <c r="K142" s="30">
        <f t="shared" si="66"/>
        <v>0.04495674049249967</v>
      </c>
      <c r="L142" s="30">
        <f t="shared" si="66"/>
        <v>0.045315431376614236</v>
      </c>
      <c r="M142" s="30">
        <f t="shared" si="66"/>
        <v>0.0458694464967665</v>
      </c>
      <c r="N142" s="30">
        <f t="shared" si="66"/>
        <v>0.04646009734715611</v>
      </c>
      <c r="O142" s="30">
        <f t="shared" si="66"/>
        <v>0.0470254344391786</v>
      </c>
      <c r="P142" s="30">
        <f t="shared" si="66"/>
        <v>0.047585612592586105</v>
      </c>
      <c r="Q142" s="30">
        <f t="shared" si="66"/>
        <v>0.048104138005991975</v>
      </c>
      <c r="R142" s="30">
        <f t="shared" si="66"/>
        <v>0.048566731854940336</v>
      </c>
      <c r="S142" s="30">
        <f t="shared" si="66"/>
        <v>0.04906393313078607</v>
      </c>
      <c r="T142" s="30">
        <f t="shared" si="66"/>
        <v>0.049541437408270064</v>
      </c>
      <c r="U142" s="30">
        <f t="shared" si="66"/>
        <v>0.050000421459815356</v>
      </c>
      <c r="V142" s="30">
        <f t="shared" si="66"/>
        <v>0.05041004666773043</v>
      </c>
      <c r="W142" s="30">
        <f t="shared" si="66"/>
        <v>0.05080545959210047</v>
      </c>
      <c r="X142" s="30">
        <f t="shared" si="66"/>
        <v>0.05118741502391649</v>
      </c>
      <c r="Y142" s="30">
        <f t="shared" si="66"/>
        <v>0.05157150963908328</v>
      </c>
      <c r="Z142" s="30">
        <f t="shared" si="66"/>
        <v>0.05192794261205517</v>
      </c>
      <c r="AA142" s="30">
        <f t="shared" si="66"/>
        <v>0.05227291773861581</v>
      </c>
      <c r="AB142" s="30">
        <f t="shared" si="66"/>
        <v>0.05263488511285077</v>
      </c>
      <c r="AC142" s="30">
        <f t="shared" si="66"/>
        <v>0.05297106101354432</v>
      </c>
      <c r="AD142" s="30">
        <f t="shared" si="66"/>
        <v>0.05330993293518374</v>
      </c>
      <c r="AE142" s="30">
        <f t="shared" si="66"/>
        <v>0.05363782724342286</v>
      </c>
      <c r="AF142" s="30">
        <f t="shared" si="66"/>
        <v>0.05399375570331792</v>
      </c>
      <c r="AG142" s="30">
        <f t="shared" si="66"/>
        <v>0.054324871624843764</v>
      </c>
      <c r="AH142" s="30">
        <f t="shared" si="66"/>
        <v>0.054669762773402936</v>
      </c>
      <c r="AI142" s="30">
        <f t="shared" si="66"/>
        <v>0.05500288695044598</v>
      </c>
      <c r="AJ142" s="30">
        <f t="shared" si="66"/>
        <v>0.05536041165797859</v>
      </c>
      <c r="AK142" s="30">
        <f t="shared" si="66"/>
        <v>0.05571696177627875</v>
      </c>
      <c r="AL142" s="30">
        <f t="shared" si="66"/>
        <v>0.056083764008026386</v>
      </c>
      <c r="AM142" s="30">
        <f t="shared" si="66"/>
        <v>0.05644860955503636</v>
      </c>
      <c r="AN142" s="30">
        <f t="shared" si="66"/>
        <v>0.05681140262249461</v>
      </c>
      <c r="AO142" s="30">
        <f t="shared" si="66"/>
        <v>0.05717206894166832</v>
      </c>
      <c r="AP142" s="30">
        <f t="shared" si="66"/>
        <v>0.057530553688487626</v>
      </c>
      <c r="AQ142" s="30">
        <f t="shared" si="66"/>
        <v>0.05788681960709577</v>
      </c>
      <c r="AR142" s="30">
        <f t="shared" si="66"/>
        <v>0.0582408453198017</v>
      </c>
      <c r="AS142" s="30">
        <f t="shared" si="66"/>
        <v>0.05860276202880806</v>
      </c>
      <c r="AT142" s="30">
        <f t="shared" si="66"/>
        <v>0.05895197964280684</v>
      </c>
      <c r="AU142" s="30">
        <f t="shared" si="66"/>
        <v>0.059328475095794295</v>
      </c>
      <c r="AV142" s="30">
        <f t="shared" si="66"/>
        <v>0.05969178043627232</v>
      </c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</row>
    <row r="143" spans="1:100" ht="15">
      <c r="A143" s="3" t="s">
        <v>81</v>
      </c>
      <c r="D143" s="30">
        <f>+(D80-C80)/C80</f>
        <v>0.046307084745868365</v>
      </c>
      <c r="E143" s="30">
        <f t="shared" si="66"/>
        <v>0.045865672697209016</v>
      </c>
      <c r="F143" s="30">
        <f t="shared" si="66"/>
        <v>0.04548370386498462</v>
      </c>
      <c r="G143" s="30">
        <f t="shared" si="66"/>
        <v>0.045205327625231904</v>
      </c>
      <c r="H143" s="30">
        <f t="shared" si="66"/>
        <v>0.04499817481682962</v>
      </c>
      <c r="I143" s="30">
        <f t="shared" si="66"/>
        <v>0.04485619583495028</v>
      </c>
      <c r="J143" s="30">
        <f t="shared" si="66"/>
        <v>0.04479549686028263</v>
      </c>
      <c r="K143" s="30">
        <f t="shared" si="66"/>
        <v>0.04495674049249967</v>
      </c>
      <c r="L143" s="30">
        <f t="shared" si="66"/>
        <v>0.045315431376614236</v>
      </c>
      <c r="M143" s="30">
        <f t="shared" si="66"/>
        <v>0.0458694464967665</v>
      </c>
      <c r="N143" s="30">
        <f t="shared" si="66"/>
        <v>0.04646009734715611</v>
      </c>
      <c r="O143" s="30">
        <f t="shared" si="66"/>
        <v>0.0470254344391786</v>
      </c>
      <c r="P143" s="30">
        <f t="shared" si="66"/>
        <v>0.047585612592586105</v>
      </c>
      <c r="Q143" s="30">
        <f t="shared" si="66"/>
        <v>0.048104138005991975</v>
      </c>
      <c r="R143" s="30">
        <f t="shared" si="66"/>
        <v>0.048566731854940336</v>
      </c>
      <c r="S143" s="30">
        <f t="shared" si="66"/>
        <v>0.04906393313078607</v>
      </c>
      <c r="T143" s="30">
        <f t="shared" si="66"/>
        <v>0.049541437408270064</v>
      </c>
      <c r="U143" s="30">
        <f t="shared" si="66"/>
        <v>0.050000421459815356</v>
      </c>
      <c r="V143" s="30">
        <f t="shared" si="66"/>
        <v>0.05041004666773043</v>
      </c>
      <c r="W143" s="30">
        <f t="shared" si="66"/>
        <v>0.05080545959210047</v>
      </c>
      <c r="X143" s="30">
        <f t="shared" si="66"/>
        <v>0.05118741502391649</v>
      </c>
      <c r="Y143" s="30">
        <f t="shared" si="66"/>
        <v>0.05157150963908328</v>
      </c>
      <c r="Z143" s="30">
        <f t="shared" si="66"/>
        <v>0.05192794261205517</v>
      </c>
      <c r="AA143" s="30">
        <f t="shared" si="66"/>
        <v>0.05227291773861581</v>
      </c>
      <c r="AB143" s="30">
        <f t="shared" si="66"/>
        <v>0.05263488511285077</v>
      </c>
      <c r="AC143" s="30">
        <f t="shared" si="66"/>
        <v>0.05297106101354432</v>
      </c>
      <c r="AD143" s="30">
        <f t="shared" si="66"/>
        <v>0.05330993293518374</v>
      </c>
      <c r="AE143" s="30">
        <f t="shared" si="66"/>
        <v>0.05363782724342286</v>
      </c>
      <c r="AF143" s="30">
        <f t="shared" si="66"/>
        <v>0.05399375570331792</v>
      </c>
      <c r="AG143" s="30">
        <f t="shared" si="66"/>
        <v>0.054324871624843764</v>
      </c>
      <c r="AH143" s="30">
        <f t="shared" si="66"/>
        <v>0.054669762773402936</v>
      </c>
      <c r="AI143" s="30">
        <f t="shared" si="66"/>
        <v>0.05500288695044598</v>
      </c>
      <c r="AJ143" s="30">
        <f t="shared" si="66"/>
        <v>0.05536041165797859</v>
      </c>
      <c r="AK143" s="30">
        <f t="shared" si="66"/>
        <v>0.05571696177627875</v>
      </c>
      <c r="AL143" s="30">
        <f t="shared" si="66"/>
        <v>0.056083764008026386</v>
      </c>
      <c r="AM143" s="30">
        <f t="shared" si="66"/>
        <v>0.05644860955503636</v>
      </c>
      <c r="AN143" s="30">
        <f t="shared" si="66"/>
        <v>0.05681140262249461</v>
      </c>
      <c r="AO143" s="30">
        <f t="shared" si="66"/>
        <v>0.05717206894166832</v>
      </c>
      <c r="AP143" s="30">
        <f t="shared" si="66"/>
        <v>0.057530553688487626</v>
      </c>
      <c r="AQ143" s="30">
        <f t="shared" si="66"/>
        <v>0.05788681960709577</v>
      </c>
      <c r="AR143" s="30">
        <f t="shared" si="66"/>
        <v>0.0582408453198017</v>
      </c>
      <c r="AS143" s="30">
        <f t="shared" si="66"/>
        <v>0.05860276202880806</v>
      </c>
      <c r="AT143" s="30">
        <f t="shared" si="66"/>
        <v>0.05895197964280684</v>
      </c>
      <c r="AU143" s="30">
        <f t="shared" si="66"/>
        <v>0.059328475095794295</v>
      </c>
      <c r="AV143" s="30">
        <f t="shared" si="66"/>
        <v>0.05969178043627232</v>
      </c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</row>
    <row r="144" spans="1:100" ht="15">
      <c r="A144" s="3" t="s">
        <v>82</v>
      </c>
      <c r="D144" s="30">
        <f>+(D81-C81)/C81</f>
        <v>0.046307084745868365</v>
      </c>
      <c r="E144" s="30">
        <f t="shared" si="66"/>
        <v>0.045865672697209016</v>
      </c>
      <c r="F144" s="30">
        <f t="shared" si="66"/>
        <v>0.04548370386498462</v>
      </c>
      <c r="G144" s="30">
        <f t="shared" si="66"/>
        <v>0.045205327625231904</v>
      </c>
      <c r="H144" s="30">
        <f t="shared" si="66"/>
        <v>0.04499817481682962</v>
      </c>
      <c r="I144" s="30">
        <f t="shared" si="66"/>
        <v>0.04485619583495028</v>
      </c>
      <c r="J144" s="30">
        <f t="shared" si="66"/>
        <v>0.04479549686028263</v>
      </c>
      <c r="K144" s="30">
        <f t="shared" si="66"/>
        <v>0.04495674049249967</v>
      </c>
      <c r="L144" s="30">
        <f t="shared" si="66"/>
        <v>0.045315431376614236</v>
      </c>
      <c r="M144" s="30">
        <f t="shared" si="66"/>
        <v>0.0458694464967665</v>
      </c>
      <c r="N144" s="30">
        <f t="shared" si="66"/>
        <v>0.04646009734715611</v>
      </c>
      <c r="O144" s="30">
        <f t="shared" si="66"/>
        <v>0.0470254344391786</v>
      </c>
      <c r="P144" s="30">
        <f t="shared" si="66"/>
        <v>0.047585612592586105</v>
      </c>
      <c r="Q144" s="30">
        <f t="shared" si="66"/>
        <v>0.048104138005991975</v>
      </c>
      <c r="R144" s="30">
        <f t="shared" si="66"/>
        <v>0.048566731854940336</v>
      </c>
      <c r="S144" s="30">
        <f t="shared" si="66"/>
        <v>0.04906393313078607</v>
      </c>
      <c r="T144" s="30">
        <f t="shared" si="66"/>
        <v>0.049541437408270064</v>
      </c>
      <c r="U144" s="30">
        <f t="shared" si="66"/>
        <v>0.050000421459815356</v>
      </c>
      <c r="V144" s="30">
        <f t="shared" si="66"/>
        <v>0.05041004666773043</v>
      </c>
      <c r="W144" s="30">
        <f t="shared" si="66"/>
        <v>0.05080545959210047</v>
      </c>
      <c r="X144" s="30">
        <f t="shared" si="66"/>
        <v>0.05118741502391649</v>
      </c>
      <c r="Y144" s="30">
        <f t="shared" si="66"/>
        <v>0.05157150963908328</v>
      </c>
      <c r="Z144" s="30">
        <f t="shared" si="66"/>
        <v>0.05192794261205517</v>
      </c>
      <c r="AA144" s="30">
        <f t="shared" si="66"/>
        <v>0.05227291773861581</v>
      </c>
      <c r="AB144" s="30">
        <f t="shared" si="66"/>
        <v>0.05263488511285077</v>
      </c>
      <c r="AC144" s="30">
        <f t="shared" si="66"/>
        <v>0.05297106101354432</v>
      </c>
      <c r="AD144" s="30">
        <f t="shared" si="66"/>
        <v>0.05330993293518374</v>
      </c>
      <c r="AE144" s="30">
        <f t="shared" si="66"/>
        <v>0.05363782724342286</v>
      </c>
      <c r="AF144" s="30">
        <f t="shared" si="66"/>
        <v>0.05399375570331792</v>
      </c>
      <c r="AG144" s="30">
        <f t="shared" si="66"/>
        <v>0.054324871624843764</v>
      </c>
      <c r="AH144" s="30">
        <f t="shared" si="66"/>
        <v>0.054669762773402936</v>
      </c>
      <c r="AI144" s="30">
        <f t="shared" si="66"/>
        <v>0.05500288695044598</v>
      </c>
      <c r="AJ144" s="30">
        <f t="shared" si="66"/>
        <v>0.05536041165797859</v>
      </c>
      <c r="AK144" s="30">
        <f t="shared" si="66"/>
        <v>0.05571696177627875</v>
      </c>
      <c r="AL144" s="30">
        <f t="shared" si="66"/>
        <v>0.056083764008026386</v>
      </c>
      <c r="AM144" s="30">
        <f t="shared" si="66"/>
        <v>0.05644860955503636</v>
      </c>
      <c r="AN144" s="30">
        <f t="shared" si="66"/>
        <v>0.05681140262249461</v>
      </c>
      <c r="AO144" s="30">
        <f t="shared" si="66"/>
        <v>0.05717206894166832</v>
      </c>
      <c r="AP144" s="30">
        <f t="shared" si="66"/>
        <v>0.057530553688487626</v>
      </c>
      <c r="AQ144" s="30">
        <f t="shared" si="66"/>
        <v>0.05788681960709577</v>
      </c>
      <c r="AR144" s="30">
        <f t="shared" si="66"/>
        <v>0.0582408453198017</v>
      </c>
      <c r="AS144" s="30">
        <f t="shared" si="66"/>
        <v>0.05860276202880806</v>
      </c>
      <c r="AT144" s="30">
        <f t="shared" si="66"/>
        <v>0.05895197964280684</v>
      </c>
      <c r="AU144" s="30">
        <f t="shared" si="66"/>
        <v>0.059328475095794295</v>
      </c>
      <c r="AV144" s="30">
        <f t="shared" si="66"/>
        <v>0.05969178043627232</v>
      </c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</row>
    <row r="145" spans="1:100" ht="15">
      <c r="A145" s="24" t="s">
        <v>66</v>
      </c>
      <c r="D145" s="30">
        <f>+(D82-C82)/C82</f>
        <v>0.04841796565155802</v>
      </c>
      <c r="E145" s="30">
        <f t="shared" si="66"/>
        <v>0.04837163293948677</v>
      </c>
      <c r="F145" s="30">
        <f t="shared" si="66"/>
        <v>0.04836457450169017</v>
      </c>
      <c r="G145" s="30">
        <f t="shared" si="66"/>
        <v>0.04836108995719958</v>
      </c>
      <c r="H145" s="30">
        <f t="shared" si="66"/>
        <v>0.04842392812758905</v>
      </c>
      <c r="I145" s="30">
        <f t="shared" si="66"/>
        <v>0.0484856676022457</v>
      </c>
      <c r="J145" s="30">
        <f t="shared" si="66"/>
        <v>0.04863441194410557</v>
      </c>
      <c r="K145" s="30">
        <f t="shared" si="66"/>
        <v>0.04880354907119085</v>
      </c>
      <c r="L145" s="30">
        <f t="shared" si="66"/>
        <v>0.04904531508345017</v>
      </c>
      <c r="M145" s="30">
        <f t="shared" si="66"/>
        <v>0.04929794371694806</v>
      </c>
      <c r="N145" s="30">
        <f t="shared" si="66"/>
        <v>0.04961111158557412</v>
      </c>
      <c r="O145" s="30">
        <f t="shared" si="66"/>
        <v>0.04992749432382586</v>
      </c>
      <c r="P145" s="30">
        <f t="shared" si="66"/>
        <v>0.050342534628262284</v>
      </c>
      <c r="Q145" s="30">
        <f t="shared" si="66"/>
        <v>0.050773839232086775</v>
      </c>
      <c r="R145" s="30">
        <f t="shared" si="66"/>
        <v>0.051286741348042834</v>
      </c>
      <c r="S145" s="30">
        <f t="shared" si="66"/>
        <v>0.051782789021885045</v>
      </c>
      <c r="T145" s="30">
        <f t="shared" si="66"/>
        <v>0.052284260492394215</v>
      </c>
      <c r="U145" s="30">
        <f t="shared" si="66"/>
        <v>0.05283123953488373</v>
      </c>
      <c r="V145" s="30">
        <f t="shared" si="66"/>
        <v>0.05333670899170533</v>
      </c>
      <c r="W145" s="30">
        <f t="shared" si="66"/>
        <v>0.05388303687787894</v>
      </c>
      <c r="X145" s="30">
        <f t="shared" si="66"/>
        <v>0.05438815490185346</v>
      </c>
      <c r="Y145" s="30">
        <f t="shared" si="66"/>
        <v>0.054930289453131956</v>
      </c>
      <c r="Z145" s="30">
        <f t="shared" si="66"/>
        <v>0.05545010233993969</v>
      </c>
      <c r="AA145" s="30">
        <f t="shared" si="66"/>
        <v>0.05594897860610986</v>
      </c>
      <c r="AB145" s="30">
        <f t="shared" si="66"/>
        <v>0.05646293049869308</v>
      </c>
      <c r="AC145" s="30">
        <f t="shared" si="66"/>
        <v>0.056955887399528296</v>
      </c>
      <c r="AD145" s="30">
        <f t="shared" si="66"/>
        <v>0.05746225462020346</v>
      </c>
      <c r="AE145" s="30">
        <f t="shared" si="66"/>
        <v>0.05794779620961833</v>
      </c>
      <c r="AF145" s="30">
        <f t="shared" si="66"/>
        <v>0.05842960363484184</v>
      </c>
      <c r="AG145" s="30">
        <f t="shared" si="66"/>
        <v>0.058891974841481065</v>
      </c>
      <c r="AH145" s="30">
        <f t="shared" si="66"/>
        <v>0.059366344158998774</v>
      </c>
      <c r="AI145" s="30">
        <f t="shared" si="66"/>
        <v>0.059836386143458084</v>
      </c>
      <c r="AJ145" s="30">
        <f t="shared" si="66"/>
        <v>0.06030200359195398</v>
      </c>
      <c r="AK145" s="30">
        <f t="shared" si="66"/>
        <v>0.06077734734077481</v>
      </c>
      <c r="AL145" s="30">
        <f t="shared" si="66"/>
        <v>0.061233383798934206</v>
      </c>
      <c r="AM145" s="30">
        <f t="shared" si="66"/>
        <v>0.06171224754883028</v>
      </c>
      <c r="AN145" s="30">
        <f t="shared" si="66"/>
        <v>0.0621582568130206</v>
      </c>
      <c r="AO145" s="30">
        <f t="shared" si="66"/>
        <v>0.06263933796227525</v>
      </c>
      <c r="AP145" s="30">
        <f t="shared" si="66"/>
        <v>0.0631139152140907</v>
      </c>
      <c r="AQ145" s="30">
        <f t="shared" si="66"/>
        <v>0.06356954408028907</v>
      </c>
      <c r="AR145" s="30">
        <f t="shared" si="66"/>
        <v>0.06404474545742099</v>
      </c>
      <c r="AS145" s="30">
        <f t="shared" si="66"/>
        <v>0.06452575976582749</v>
      </c>
      <c r="AT145" s="30">
        <f t="shared" si="66"/>
        <v>0.06500001944060863</v>
      </c>
      <c r="AU145" s="30">
        <f t="shared" si="66"/>
        <v>0.06549159340659376</v>
      </c>
      <c r="AV145" s="30">
        <f t="shared" si="66"/>
        <v>0.0659759776106319</v>
      </c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</row>
  </sheetData>
  <mergeCells count="10">
    <mergeCell ref="B118:C122"/>
    <mergeCell ref="A132:B132"/>
    <mergeCell ref="A106:B106"/>
    <mergeCell ref="AW107:AY114"/>
    <mergeCell ref="A111:B111"/>
    <mergeCell ref="A117:B117"/>
    <mergeCell ref="A69:B69"/>
    <mergeCell ref="B73:B74"/>
    <mergeCell ref="A84:B84"/>
    <mergeCell ref="A100:B10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CV110"/>
  <sheetViews>
    <sheetView workbookViewId="0" topLeftCell="A56">
      <selection activeCell="A56" sqref="A56"/>
    </sheetView>
  </sheetViews>
  <sheetFormatPr defaultColWidth="9.140625" defaultRowHeight="15"/>
  <cols>
    <col min="1" max="1" width="16.140625" style="3" customWidth="1"/>
    <col min="2" max="2" width="14.421875" style="3" customWidth="1"/>
    <col min="3" max="3" width="30.00390625" style="3" customWidth="1"/>
    <col min="4" max="4" width="16.57421875" style="3" customWidth="1"/>
    <col min="5" max="6" width="14.8515625" style="3" bestFit="1" customWidth="1"/>
    <col min="7" max="7" width="14.8515625" style="3" customWidth="1"/>
    <col min="8" max="8" width="14.7109375" style="3" customWidth="1"/>
    <col min="9" max="10" width="14.8515625" style="3" customWidth="1"/>
    <col min="11" max="13" width="9.8515625" style="3" customWidth="1"/>
    <col min="14" max="26" width="9.8515625" style="3" bestFit="1" customWidth="1"/>
    <col min="27" max="30" width="10.8515625" style="3" bestFit="1" customWidth="1"/>
    <col min="31" max="32" width="10.8515625" style="3" customWidth="1"/>
    <col min="33" max="59" width="10.8515625" style="3" bestFit="1" customWidth="1"/>
    <col min="60" max="62" width="10.8515625" style="3" customWidth="1"/>
    <col min="63" max="93" width="12.28125" style="3" bestFit="1" customWidth="1"/>
    <col min="94" max="94" width="12.140625" style="3" customWidth="1"/>
    <col min="95" max="100" width="13.421875" style="3" bestFit="1" customWidth="1"/>
    <col min="101" max="103" width="12.28125" style="3" bestFit="1" customWidth="1"/>
    <col min="104" max="16384" width="9.140625" style="3" customWidth="1"/>
  </cols>
  <sheetData>
    <row r="1" spans="1:10" ht="15">
      <c r="A1" s="5" t="s">
        <v>34</v>
      </c>
      <c r="B1" s="6"/>
      <c r="C1" s="31" t="s">
        <v>95</v>
      </c>
      <c r="D1" s="32"/>
      <c r="E1" s="32"/>
      <c r="F1" s="32"/>
      <c r="G1" s="32"/>
      <c r="H1" s="32"/>
      <c r="I1" s="32"/>
      <c r="J1" s="32"/>
    </row>
    <row r="2" spans="1:2" ht="15">
      <c r="A2" t="s">
        <v>36</v>
      </c>
      <c r="B2" s="8"/>
    </row>
    <row r="3" spans="1:10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3" t="s">
        <v>43</v>
      </c>
      <c r="G3" s="3" t="s">
        <v>44</v>
      </c>
      <c r="H3" s="3" t="s">
        <v>45</v>
      </c>
      <c r="I3" s="3" t="s">
        <v>46</v>
      </c>
      <c r="J3" s="3" t="s">
        <v>47</v>
      </c>
    </row>
    <row r="4" spans="1:12" ht="15">
      <c r="A4" s="3" t="s">
        <v>48</v>
      </c>
      <c r="B4" s="3" t="s">
        <v>49</v>
      </c>
      <c r="C4" s="3" t="s">
        <v>50</v>
      </c>
      <c r="D4" s="3" t="s">
        <v>51</v>
      </c>
      <c r="E4" s="11">
        <v>40.39854038317137</v>
      </c>
      <c r="F4" s="12">
        <v>34.8486480622449</v>
      </c>
      <c r="G4" s="11"/>
      <c r="H4" s="11"/>
      <c r="I4" s="11"/>
      <c r="J4" s="11"/>
      <c r="L4" s="11"/>
    </row>
    <row r="5" spans="1:12" ht="15">
      <c r="A5" s="3" t="s">
        <v>52</v>
      </c>
      <c r="B5" s="3" t="s">
        <v>53</v>
      </c>
      <c r="C5" s="3" t="s">
        <v>50</v>
      </c>
      <c r="D5" s="3" t="s">
        <v>51</v>
      </c>
      <c r="E5" s="11">
        <v>3.544197839115447</v>
      </c>
      <c r="F5" s="12">
        <v>3.5335250743122715</v>
      </c>
      <c r="G5" s="11">
        <v>3.5067620798319328</v>
      </c>
      <c r="H5" s="11">
        <v>3.855276533263055</v>
      </c>
      <c r="I5" s="11"/>
      <c r="J5" s="11"/>
      <c r="L5" s="11"/>
    </row>
    <row r="6" spans="1:12" ht="15">
      <c r="A6" s="3" t="s">
        <v>54</v>
      </c>
      <c r="B6" s="3" t="s">
        <v>55</v>
      </c>
      <c r="C6" s="3" t="s">
        <v>50</v>
      </c>
      <c r="D6" s="3" t="s">
        <v>51</v>
      </c>
      <c r="E6" s="11">
        <v>15.095138166363942</v>
      </c>
      <c r="F6" s="12">
        <v>22.6</v>
      </c>
      <c r="G6" s="11">
        <v>24.6</v>
      </c>
      <c r="H6" s="11">
        <v>24.3</v>
      </c>
      <c r="I6" s="11">
        <v>14.419349947848403</v>
      </c>
      <c r="J6" s="11">
        <v>14.396914946797116</v>
      </c>
      <c r="L6" s="11"/>
    </row>
    <row r="7" spans="1:12" ht="15">
      <c r="A7" s="3" t="s">
        <v>56</v>
      </c>
      <c r="B7" s="3" t="s">
        <v>57</v>
      </c>
      <c r="C7" s="3" t="s">
        <v>50</v>
      </c>
      <c r="D7" s="3" t="s">
        <v>51</v>
      </c>
      <c r="E7" s="11">
        <v>49.877121721759806</v>
      </c>
      <c r="F7" s="12">
        <v>46.69088360076648</v>
      </c>
      <c r="G7" s="11">
        <v>47.91673542325435</v>
      </c>
      <c r="H7" s="11">
        <v>46.238623647672945</v>
      </c>
      <c r="I7" s="11">
        <v>43.83040952026782</v>
      </c>
      <c r="J7" s="11">
        <v>50.67630283207668</v>
      </c>
      <c r="L7" s="11"/>
    </row>
    <row r="8" spans="1:12" ht="15">
      <c r="A8" s="3" t="s">
        <v>58</v>
      </c>
      <c r="B8" s="3" t="s">
        <v>59</v>
      </c>
      <c r="C8" s="3" t="s">
        <v>50</v>
      </c>
      <c r="D8" s="3" t="s">
        <v>51</v>
      </c>
      <c r="E8" s="11">
        <v>32.363974209412305</v>
      </c>
      <c r="F8" s="12">
        <v>27.198682867126216</v>
      </c>
      <c r="G8" s="11">
        <v>26.749036171528573</v>
      </c>
      <c r="H8" s="11">
        <v>20.115992548526403</v>
      </c>
      <c r="I8" s="11">
        <v>21.049694646717736</v>
      </c>
      <c r="J8" s="11">
        <v>22.62430816506304</v>
      </c>
      <c r="L8" s="11"/>
    </row>
    <row r="9" spans="1:12" ht="15">
      <c r="A9" s="3" t="s">
        <v>60</v>
      </c>
      <c r="B9" s="3" t="s">
        <v>61</v>
      </c>
      <c r="C9" s="3" t="s">
        <v>50</v>
      </c>
      <c r="D9" s="3" t="s">
        <v>51</v>
      </c>
      <c r="E9" s="11">
        <v>37.18671089625595</v>
      </c>
      <c r="F9" s="12">
        <v>38.686155521767056</v>
      </c>
      <c r="G9" s="11">
        <v>38.59608340061256</v>
      </c>
      <c r="H9" s="11">
        <v>35.60786501846779</v>
      </c>
      <c r="I9" s="11">
        <v>37.41033377795552</v>
      </c>
      <c r="J9" s="11">
        <v>38.739565145309555</v>
      </c>
      <c r="L9" s="11"/>
    </row>
    <row r="10" spans="1:12" ht="15">
      <c r="A10" s="3" t="s">
        <v>62</v>
      </c>
      <c r="B10" s="3" t="s">
        <v>63</v>
      </c>
      <c r="C10" s="3" t="s">
        <v>50</v>
      </c>
      <c r="D10" s="3" t="s">
        <v>51</v>
      </c>
      <c r="E10" s="11"/>
      <c r="F10" s="12"/>
      <c r="G10" s="11"/>
      <c r="H10" s="11"/>
      <c r="I10" s="11"/>
      <c r="J10" s="11"/>
      <c r="L10" s="11"/>
    </row>
    <row r="11" spans="1:12" ht="15">
      <c r="A11" s="3" t="s">
        <v>64</v>
      </c>
      <c r="B11" s="3" t="s">
        <v>65</v>
      </c>
      <c r="C11" s="3" t="s">
        <v>50</v>
      </c>
      <c r="D11" s="3" t="s">
        <v>51</v>
      </c>
      <c r="E11" s="11">
        <v>45.03877849999396</v>
      </c>
      <c r="F11" s="12">
        <v>46.12801280654731</v>
      </c>
      <c r="G11" s="11">
        <v>45.30064984611603</v>
      </c>
      <c r="H11" s="11"/>
      <c r="I11" s="11"/>
      <c r="J11" s="11"/>
      <c r="L11" s="11"/>
    </row>
    <row r="12" spans="1:12" ht="15">
      <c r="A12" s="3" t="s">
        <v>66</v>
      </c>
      <c r="B12" s="3" t="s">
        <v>67</v>
      </c>
      <c r="C12" s="3" t="s">
        <v>50</v>
      </c>
      <c r="D12" s="3" t="s">
        <v>51</v>
      </c>
      <c r="E12" s="11">
        <v>29.38455705219429</v>
      </c>
      <c r="F12" s="12">
        <v>26.70464208474864</v>
      </c>
      <c r="G12" s="11">
        <v>25.590614968030227</v>
      </c>
      <c r="H12" s="11">
        <v>23.629347725898956</v>
      </c>
      <c r="I12" s="11">
        <v>22.737128590284616</v>
      </c>
      <c r="J12" s="11">
        <v>24.68183082848859</v>
      </c>
      <c r="L12" s="11"/>
    </row>
    <row r="13" spans="1:12" ht="15">
      <c r="A13" s="3" t="s">
        <v>48</v>
      </c>
      <c r="B13" s="3" t="s">
        <v>49</v>
      </c>
      <c r="C13" s="3" t="s">
        <v>68</v>
      </c>
      <c r="D13" s="3" t="s">
        <v>69</v>
      </c>
      <c r="E13" s="13">
        <v>255317968.00199816</v>
      </c>
      <c r="F13" s="14">
        <v>251871147.66427636</v>
      </c>
      <c r="G13" s="13"/>
      <c r="H13" s="13"/>
      <c r="I13" s="13"/>
      <c r="J13" s="13"/>
      <c r="L13" s="15"/>
    </row>
    <row r="14" spans="1:12" ht="15">
      <c r="A14" s="3" t="s">
        <v>52</v>
      </c>
      <c r="B14" s="3" t="s">
        <v>53</v>
      </c>
      <c r="C14" s="3" t="s">
        <v>68</v>
      </c>
      <c r="D14" s="3" t="s">
        <v>69</v>
      </c>
      <c r="E14" s="13">
        <v>17060454.30759449</v>
      </c>
      <c r="F14" s="14">
        <v>22280428.31179208</v>
      </c>
      <c r="G14" s="13">
        <v>24044429.18957242</v>
      </c>
      <c r="H14" s="13">
        <v>28809200.93854975</v>
      </c>
      <c r="I14" s="13"/>
      <c r="J14" s="13"/>
      <c r="L14" s="15"/>
    </row>
    <row r="15" spans="1:12" ht="15">
      <c r="A15" s="3" t="s">
        <v>54</v>
      </c>
      <c r="B15" s="3" t="s">
        <v>55</v>
      </c>
      <c r="C15" s="3" t="s">
        <v>68</v>
      </c>
      <c r="D15" s="3" t="s">
        <v>69</v>
      </c>
      <c r="E15" s="13">
        <v>88935064.93506494</v>
      </c>
      <c r="F15" s="14">
        <v>248244253.3728616</v>
      </c>
      <c r="G15" s="13">
        <v>297945822.3570048</v>
      </c>
      <c r="H15" s="13">
        <v>319819434.22945315</v>
      </c>
      <c r="I15" s="13">
        <v>231544715.44715446</v>
      </c>
      <c r="J15" s="13">
        <v>262243902.4390244</v>
      </c>
      <c r="L15" s="15"/>
    </row>
    <row r="16" spans="1:12" ht="15">
      <c r="A16" s="3" t="s">
        <v>56</v>
      </c>
      <c r="B16" s="3" t="s">
        <v>57</v>
      </c>
      <c r="C16" s="3" t="s">
        <v>68</v>
      </c>
      <c r="D16" s="3" t="s">
        <v>69</v>
      </c>
      <c r="E16" s="13">
        <v>3813504265.287483</v>
      </c>
      <c r="F16" s="14">
        <v>5280110554.349218</v>
      </c>
      <c r="G16" s="13">
        <v>6717374962.345792</v>
      </c>
      <c r="H16" s="13">
        <v>8241200823.631386</v>
      </c>
      <c r="I16" s="13">
        <v>10585301751.840118</v>
      </c>
      <c r="J16" s="13">
        <v>13632887104.933222</v>
      </c>
      <c r="L16" s="15"/>
    </row>
    <row r="17" spans="1:12" ht="15">
      <c r="A17" s="3" t="s">
        <v>58</v>
      </c>
      <c r="B17" s="3" t="s">
        <v>59</v>
      </c>
      <c r="C17" s="3" t="s">
        <v>68</v>
      </c>
      <c r="D17" s="3" t="s">
        <v>69</v>
      </c>
      <c r="E17" s="13">
        <v>3645161290.3225803</v>
      </c>
      <c r="F17" s="14">
        <v>4541374381.237261</v>
      </c>
      <c r="G17" s="13">
        <v>5357082426.041247</v>
      </c>
      <c r="H17" s="13">
        <v>6004099943.551502</v>
      </c>
      <c r="I17" s="13">
        <v>6941856414.066872</v>
      </c>
      <c r="J17" s="13">
        <v>7303527131.782946</v>
      </c>
      <c r="L17" s="15"/>
    </row>
    <row r="18" spans="1:12" ht="15">
      <c r="A18" s="3" t="s">
        <v>60</v>
      </c>
      <c r="B18" s="3" t="s">
        <v>61</v>
      </c>
      <c r="C18" s="3" t="s">
        <v>68</v>
      </c>
      <c r="D18" s="3" t="s">
        <v>69</v>
      </c>
      <c r="E18" s="13">
        <v>645160165.3541303</v>
      </c>
      <c r="F18" s="14">
        <v>924407027.7324601</v>
      </c>
      <c r="G18" s="13">
        <v>1094009489.278297</v>
      </c>
      <c r="H18" s="13">
        <v>1214873471.6424744</v>
      </c>
      <c r="I18" s="13">
        <v>1667326269.3090358</v>
      </c>
      <c r="J18" s="13">
        <v>1961584123.0945313</v>
      </c>
      <c r="L18" s="15"/>
    </row>
    <row r="19" spans="1:12" ht="15">
      <c r="A19" s="3" t="s">
        <v>62</v>
      </c>
      <c r="B19" s="3" t="s">
        <v>63</v>
      </c>
      <c r="C19" s="3" t="s">
        <v>68</v>
      </c>
      <c r="D19" s="3" t="s">
        <v>69</v>
      </c>
      <c r="E19" s="13"/>
      <c r="F19" s="14"/>
      <c r="G19" s="13"/>
      <c r="H19" s="13"/>
      <c r="I19" s="13"/>
      <c r="J19" s="13"/>
      <c r="L19" s="15"/>
    </row>
    <row r="20" spans="1:12" ht="15">
      <c r="A20" s="3" t="s">
        <v>64</v>
      </c>
      <c r="B20" s="3" t="s">
        <v>65</v>
      </c>
      <c r="C20" s="3" t="s">
        <v>68</v>
      </c>
      <c r="D20" s="3" t="s">
        <v>69</v>
      </c>
      <c r="E20" s="13">
        <v>3772953861.1461625</v>
      </c>
      <c r="F20" s="14">
        <v>5337645070.48242</v>
      </c>
      <c r="G20" s="13">
        <v>5370311526.479751</v>
      </c>
      <c r="H20" s="13"/>
      <c r="I20" s="13"/>
      <c r="J20" s="13"/>
      <c r="L20" s="15"/>
    </row>
    <row r="21" spans="1:12" ht="15">
      <c r="A21" s="3" t="s">
        <v>66</v>
      </c>
      <c r="B21" s="3" t="s">
        <v>67</v>
      </c>
      <c r="C21" s="3" t="s">
        <v>68</v>
      </c>
      <c r="D21" s="3" t="s">
        <v>69</v>
      </c>
      <c r="E21" s="13">
        <v>1703706835.533507</v>
      </c>
      <c r="F21" s="14">
        <v>2260212958.497584</v>
      </c>
      <c r="G21" s="13">
        <v>2389697235.2105393</v>
      </c>
      <c r="H21" s="13">
        <v>2651670316.0046277</v>
      </c>
      <c r="I21" s="13">
        <v>3088025343.2823305</v>
      </c>
      <c r="J21" s="13">
        <v>3658318895.364099</v>
      </c>
      <c r="L21" s="15"/>
    </row>
    <row r="22" spans="1:13" ht="15">
      <c r="A22" s="3" t="s">
        <v>48</v>
      </c>
      <c r="B22" s="3" t="s">
        <v>49</v>
      </c>
      <c r="C22" s="3" t="s">
        <v>70</v>
      </c>
      <c r="D22" s="3" t="s">
        <v>71</v>
      </c>
      <c r="E22" s="13">
        <v>709062400.2664188</v>
      </c>
      <c r="F22" s="14">
        <v>795882875.053163</v>
      </c>
      <c r="G22" s="13">
        <v>918823350.8438493</v>
      </c>
      <c r="H22" s="13">
        <v>979785001.8948673</v>
      </c>
      <c r="I22" s="13">
        <v>1168900171.2025504</v>
      </c>
      <c r="J22" s="13">
        <v>1325009348.225463</v>
      </c>
      <c r="L22" s="15"/>
      <c r="M22" s="13"/>
    </row>
    <row r="23" spans="1:12" ht="15">
      <c r="A23" s="3" t="s">
        <v>52</v>
      </c>
      <c r="B23" s="3" t="s">
        <v>53</v>
      </c>
      <c r="C23" s="3" t="s">
        <v>70</v>
      </c>
      <c r="D23" s="3" t="s">
        <v>71</v>
      </c>
      <c r="E23" s="13">
        <v>551230861.8565054</v>
      </c>
      <c r="F23" s="14">
        <v>708843636.9365466</v>
      </c>
      <c r="G23" s="13">
        <v>768873684.032838</v>
      </c>
      <c r="H23" s="13">
        <v>847918929.1079838</v>
      </c>
      <c r="I23" s="13">
        <v>982534421.9310042</v>
      </c>
      <c r="J23" s="13">
        <v>1049054416.7543509</v>
      </c>
      <c r="L23" s="15"/>
    </row>
    <row r="24" spans="1:12" ht="15">
      <c r="A24" s="3" t="s">
        <v>54</v>
      </c>
      <c r="B24" s="3" t="s">
        <v>55</v>
      </c>
      <c r="C24" s="3" t="s">
        <v>70</v>
      </c>
      <c r="D24" s="3" t="s">
        <v>71</v>
      </c>
      <c r="E24" s="13">
        <v>633600000</v>
      </c>
      <c r="F24" s="14">
        <v>1171435224.5111303</v>
      </c>
      <c r="G24" s="13">
        <v>1281145619.337418</v>
      </c>
      <c r="H24" s="13">
        <v>1374145619.1315446</v>
      </c>
      <c r="I24" s="13">
        <v>1653921717.4328194</v>
      </c>
      <c r="J24" s="13">
        <v>1873235772.3577235</v>
      </c>
      <c r="L24" s="15"/>
    </row>
    <row r="25" spans="1:12" ht="15">
      <c r="A25" s="3" t="s">
        <v>56</v>
      </c>
      <c r="B25" s="3" t="s">
        <v>57</v>
      </c>
      <c r="C25" s="3" t="s">
        <v>70</v>
      </c>
      <c r="D25" s="3" t="s">
        <v>71</v>
      </c>
      <c r="E25" s="13">
        <v>8179533779.174596</v>
      </c>
      <c r="F25" s="14">
        <v>12285635746.810535</v>
      </c>
      <c r="G25" s="13">
        <v>15133752486.03998</v>
      </c>
      <c r="H25" s="13">
        <v>19182283493.763203</v>
      </c>
      <c r="I25" s="13">
        <v>25899216445.819775</v>
      </c>
      <c r="J25" s="13">
        <v>28526277751.182438</v>
      </c>
      <c r="L25" s="15"/>
    </row>
    <row r="26" spans="1:12" ht="15">
      <c r="A26" s="3" t="s">
        <v>58</v>
      </c>
      <c r="B26" s="3" t="s">
        <v>59</v>
      </c>
      <c r="C26" s="3" t="s">
        <v>70</v>
      </c>
      <c r="D26" s="3" t="s">
        <v>71</v>
      </c>
      <c r="E26" s="13">
        <v>12691278914.240755</v>
      </c>
      <c r="F26" s="14">
        <v>18737922545.464172</v>
      </c>
      <c r="G26" s="13">
        <v>22502239913.45474</v>
      </c>
      <c r="H26" s="13">
        <v>27166404230.66639</v>
      </c>
      <c r="I26" s="13">
        <v>30031427402.55554</v>
      </c>
      <c r="J26" s="13">
        <v>29375775193.798447</v>
      </c>
      <c r="L26" s="15"/>
    </row>
    <row r="27" spans="1:12" ht="15">
      <c r="A27" s="3" t="s">
        <v>60</v>
      </c>
      <c r="B27" s="3" t="s">
        <v>61</v>
      </c>
      <c r="C27" s="3" t="s">
        <v>70</v>
      </c>
      <c r="D27" s="3" t="s">
        <v>71</v>
      </c>
      <c r="E27" s="13">
        <v>1734921292.5929585</v>
      </c>
      <c r="F27" s="14">
        <v>2389503467.751753</v>
      </c>
      <c r="G27" s="13">
        <v>2834509081.9783387</v>
      </c>
      <c r="H27" s="13">
        <v>3411812168.4981346</v>
      </c>
      <c r="I27" s="13">
        <v>4456860179.877698</v>
      </c>
      <c r="J27" s="13">
        <v>5063516112.627383</v>
      </c>
      <c r="L27" s="15"/>
    </row>
    <row r="28" spans="1:12" ht="15">
      <c r="A28" s="3" t="s">
        <v>62</v>
      </c>
      <c r="B28" s="3" t="s">
        <v>63</v>
      </c>
      <c r="C28" s="3" t="s">
        <v>70</v>
      </c>
      <c r="D28" s="3" t="s">
        <v>71</v>
      </c>
      <c r="E28" s="13"/>
      <c r="F28" s="14"/>
      <c r="G28" s="13"/>
      <c r="H28" s="13"/>
      <c r="I28" s="13"/>
      <c r="J28" s="13"/>
      <c r="L28" s="15"/>
    </row>
    <row r="29" spans="1:12" ht="15">
      <c r="A29" s="3" t="s">
        <v>64</v>
      </c>
      <c r="B29" s="3" t="s">
        <v>65</v>
      </c>
      <c r="C29" s="3" t="s">
        <v>70</v>
      </c>
      <c r="D29" s="3" t="s">
        <v>71</v>
      </c>
      <c r="E29" s="13">
        <v>9079261878.287378</v>
      </c>
      <c r="F29" s="14">
        <v>14141921494.082027</v>
      </c>
      <c r="G29" s="13">
        <v>14331230928.987938</v>
      </c>
      <c r="H29" s="13">
        <v>16825553036.587576</v>
      </c>
      <c r="I29" s="13">
        <v>20762118514.431877</v>
      </c>
      <c r="J29" s="13">
        <v>21623014292.09807</v>
      </c>
      <c r="L29" s="15"/>
    </row>
    <row r="30" spans="1:12" ht="15">
      <c r="A30" s="3" t="s">
        <v>66</v>
      </c>
      <c r="B30" s="3" t="s">
        <v>67</v>
      </c>
      <c r="C30" s="3" t="s">
        <v>70</v>
      </c>
      <c r="D30" s="3" t="s">
        <v>71</v>
      </c>
      <c r="E30" s="13">
        <v>6193246632.327303</v>
      </c>
      <c r="F30" s="14">
        <v>9000003517.119043</v>
      </c>
      <c r="G30" s="13">
        <v>9922176879.198229</v>
      </c>
      <c r="H30" s="13">
        <v>11892375124.820166</v>
      </c>
      <c r="I30" s="13">
        <v>14440772735.344904</v>
      </c>
      <c r="J30" s="13">
        <v>16042841224.845652</v>
      </c>
      <c r="L30" s="15"/>
    </row>
    <row r="31" spans="1:12" ht="15">
      <c r="A31" s="3" t="s">
        <v>48</v>
      </c>
      <c r="B31" s="3" t="s">
        <v>49</v>
      </c>
      <c r="C31" s="3" t="s">
        <v>72</v>
      </c>
      <c r="D31" s="3" t="s">
        <v>73</v>
      </c>
      <c r="E31" s="13">
        <v>109.547939037135</v>
      </c>
      <c r="F31" s="14">
        <v>107.87055567246968</v>
      </c>
      <c r="G31" s="13">
        <v>120.84228547144514</v>
      </c>
      <c r="H31" s="13">
        <v>125.00476868913911</v>
      </c>
      <c r="I31" s="13">
        <v>144.7688134659314</v>
      </c>
      <c r="J31" s="13">
        <v>159.5756579860686</v>
      </c>
      <c r="L31" s="16"/>
    </row>
    <row r="32" spans="1:12" ht="15">
      <c r="A32" s="3" t="s">
        <v>52</v>
      </c>
      <c r="B32" s="3" t="s">
        <v>53</v>
      </c>
      <c r="C32" s="3" t="s">
        <v>72</v>
      </c>
      <c r="D32" s="3" t="s">
        <v>73</v>
      </c>
      <c r="E32" s="13">
        <v>755.5651437734547</v>
      </c>
      <c r="F32" s="14">
        <v>880.6167378146775</v>
      </c>
      <c r="G32" s="13">
        <v>938.2217764625522</v>
      </c>
      <c r="H32" s="13">
        <v>1016.3347430428757</v>
      </c>
      <c r="I32" s="13">
        <v>1156.9504935925488</v>
      </c>
      <c r="J32" s="13">
        <v>1213.8995475066604</v>
      </c>
      <c r="L32" s="16"/>
    </row>
    <row r="33" spans="1:12" ht="15">
      <c r="A33" s="3" t="s">
        <v>54</v>
      </c>
      <c r="B33" s="3" t="s">
        <v>55</v>
      </c>
      <c r="C33" s="3" t="s">
        <v>72</v>
      </c>
      <c r="D33" s="3" t="s">
        <v>73</v>
      </c>
      <c r="E33" s="13">
        <v>173.24137176761704</v>
      </c>
      <c r="F33" s="14">
        <v>261.8831376633882</v>
      </c>
      <c r="G33" s="13">
        <v>276.6484341313445</v>
      </c>
      <c r="H33" s="13">
        <v>287.40787433607653</v>
      </c>
      <c r="I33" s="13">
        <v>335.69373001047506</v>
      </c>
      <c r="J33" s="13">
        <v>369.23570975649545</v>
      </c>
      <c r="L33" s="16"/>
    </row>
    <row r="34" spans="1:12" ht="15">
      <c r="A34" s="3" t="s">
        <v>56</v>
      </c>
      <c r="B34" s="3" t="s">
        <v>57</v>
      </c>
      <c r="C34" s="3" t="s">
        <v>72</v>
      </c>
      <c r="D34" s="3" t="s">
        <v>73</v>
      </c>
      <c r="E34" s="13">
        <v>124.85049947739297</v>
      </c>
      <c r="F34" s="14">
        <v>164.55247100233274</v>
      </c>
      <c r="G34" s="13">
        <v>197.49715936314752</v>
      </c>
      <c r="H34" s="13">
        <v>243.9062669908327</v>
      </c>
      <c r="I34" s="13">
        <v>320.8786339808039</v>
      </c>
      <c r="J34" s="13">
        <v>344.41738671949383</v>
      </c>
      <c r="L34" s="16"/>
    </row>
    <row r="35" spans="1:12" ht="15">
      <c r="A35" s="3" t="s">
        <v>58</v>
      </c>
      <c r="B35" s="3" t="s">
        <v>59</v>
      </c>
      <c r="C35" s="3" t="s">
        <v>72</v>
      </c>
      <c r="D35" s="3" t="s">
        <v>73</v>
      </c>
      <c r="E35" s="13">
        <v>403.65845368338927</v>
      </c>
      <c r="F35" s="14">
        <v>523.1603860766554</v>
      </c>
      <c r="G35" s="13">
        <v>611.9459571559926</v>
      </c>
      <c r="H35" s="13">
        <v>719.5502417213261</v>
      </c>
      <c r="I35" s="13">
        <v>774.6984572845831</v>
      </c>
      <c r="J35" s="13">
        <v>738.0474378947509</v>
      </c>
      <c r="L35" s="16"/>
    </row>
    <row r="36" spans="1:12" ht="15">
      <c r="A36" s="3" t="s">
        <v>60</v>
      </c>
      <c r="B36" s="3" t="s">
        <v>61</v>
      </c>
      <c r="C36" s="3" t="s">
        <v>72</v>
      </c>
      <c r="D36" s="3" t="s">
        <v>73</v>
      </c>
      <c r="E36" s="13">
        <v>218.01527389966827</v>
      </c>
      <c r="F36" s="14">
        <v>265.73245831934923</v>
      </c>
      <c r="G36" s="13">
        <v>307.7643871087405</v>
      </c>
      <c r="H36" s="13">
        <v>360.86518579320085</v>
      </c>
      <c r="I36" s="13">
        <v>458.49197391438287</v>
      </c>
      <c r="J36" s="13">
        <v>506.47245559064226</v>
      </c>
      <c r="L36" s="16"/>
    </row>
    <row r="37" spans="1:12" ht="15">
      <c r="A37" s="3" t="s">
        <v>62</v>
      </c>
      <c r="B37" s="3" t="s">
        <v>63</v>
      </c>
      <c r="C37" s="3" t="s">
        <v>72</v>
      </c>
      <c r="D37" s="3" t="s">
        <v>73</v>
      </c>
      <c r="E37" s="13"/>
      <c r="F37" s="14"/>
      <c r="G37" s="13"/>
      <c r="H37" s="13"/>
      <c r="I37" s="13"/>
      <c r="J37" s="13"/>
      <c r="L37" s="16"/>
    </row>
    <row r="38" spans="1:12" ht="15">
      <c r="A38" s="3" t="s">
        <v>64</v>
      </c>
      <c r="B38" s="3" t="s">
        <v>65</v>
      </c>
      <c r="C38" s="3" t="s">
        <v>72</v>
      </c>
      <c r="D38" s="3" t="s">
        <v>73</v>
      </c>
      <c r="E38" s="13">
        <v>273.81343603244187</v>
      </c>
      <c r="F38" s="14">
        <v>373.07317143017326</v>
      </c>
      <c r="G38" s="13">
        <v>367.6361322590062</v>
      </c>
      <c r="H38" s="13">
        <v>419.5319661689803</v>
      </c>
      <c r="I38" s="13">
        <v>502.9999716981133</v>
      </c>
      <c r="J38" s="13">
        <v>508.8483352444084</v>
      </c>
      <c r="L38" s="16"/>
    </row>
    <row r="39" spans="1:12" ht="15">
      <c r="A39" s="3" t="s">
        <v>66</v>
      </c>
      <c r="B39" s="3" t="s">
        <v>67</v>
      </c>
      <c r="C39" s="3" t="s">
        <v>72</v>
      </c>
      <c r="D39" s="3" t="s">
        <v>73</v>
      </c>
      <c r="E39" s="13">
        <v>253.4803924507395</v>
      </c>
      <c r="F39" s="14">
        <v>313.597113134785</v>
      </c>
      <c r="G39" s="13">
        <v>334.62383276466153</v>
      </c>
      <c r="H39" s="13">
        <v>388.1634613016032</v>
      </c>
      <c r="I39" s="13">
        <v>456.16559742554745</v>
      </c>
      <c r="J39" s="13">
        <v>490.4588027142775</v>
      </c>
      <c r="L39" s="16"/>
    </row>
    <row r="40" spans="1:12" ht="15">
      <c r="A40" s="3" t="s">
        <v>48</v>
      </c>
      <c r="B40" s="3" t="s">
        <v>49</v>
      </c>
      <c r="C40" s="3" t="s">
        <v>74</v>
      </c>
      <c r="D40" s="3" t="s">
        <v>75</v>
      </c>
      <c r="E40" s="15">
        <v>6472622</v>
      </c>
      <c r="F40" s="17">
        <v>7378129</v>
      </c>
      <c r="G40" s="15">
        <v>7603492</v>
      </c>
      <c r="H40" s="15">
        <v>7837981</v>
      </c>
      <c r="I40" s="15">
        <v>8074254</v>
      </c>
      <c r="J40" s="15">
        <v>8303330</v>
      </c>
      <c r="L40" s="15"/>
    </row>
    <row r="41" spans="1:12" ht="15">
      <c r="A41" s="3" t="s">
        <v>52</v>
      </c>
      <c r="B41" s="3" t="s">
        <v>53</v>
      </c>
      <c r="C41" s="3" t="s">
        <v>74</v>
      </c>
      <c r="D41" s="3" t="s">
        <v>75</v>
      </c>
      <c r="E41" s="15">
        <v>729561</v>
      </c>
      <c r="F41" s="17">
        <v>804940</v>
      </c>
      <c r="G41" s="15">
        <v>819501</v>
      </c>
      <c r="H41" s="15">
        <v>834291</v>
      </c>
      <c r="I41" s="15">
        <v>849245</v>
      </c>
      <c r="J41" s="15">
        <v>864202</v>
      </c>
      <c r="L41" s="15"/>
    </row>
    <row r="42" spans="1:12" ht="15">
      <c r="A42" s="3" t="s">
        <v>54</v>
      </c>
      <c r="B42" s="3" t="s">
        <v>55</v>
      </c>
      <c r="C42" s="3" t="s">
        <v>74</v>
      </c>
      <c r="D42" s="3" t="s">
        <v>75</v>
      </c>
      <c r="E42" s="15">
        <v>3657325</v>
      </c>
      <c r="F42" s="17">
        <v>4473122</v>
      </c>
      <c r="G42" s="15">
        <v>4630952</v>
      </c>
      <c r="H42" s="15">
        <v>4781169</v>
      </c>
      <c r="I42" s="15">
        <v>4926877</v>
      </c>
      <c r="J42" s="15">
        <v>5073279</v>
      </c>
      <c r="L42" s="15"/>
    </row>
    <row r="43" spans="1:12" ht="15">
      <c r="A43" s="3" t="s">
        <v>56</v>
      </c>
      <c r="B43" s="3" t="s">
        <v>57</v>
      </c>
      <c r="C43" s="3" t="s">
        <v>74</v>
      </c>
      <c r="D43" s="3" t="s">
        <v>75</v>
      </c>
      <c r="E43" s="15">
        <v>65514626</v>
      </c>
      <c r="F43" s="17">
        <v>74660901</v>
      </c>
      <c r="G43" s="15">
        <v>76627697</v>
      </c>
      <c r="H43" s="15">
        <v>78646128</v>
      </c>
      <c r="I43" s="15">
        <v>80713434</v>
      </c>
      <c r="J43" s="15">
        <v>82824732</v>
      </c>
      <c r="L43" s="15"/>
    </row>
    <row r="44" spans="1:12" ht="15">
      <c r="A44" s="3" t="s">
        <v>58</v>
      </c>
      <c r="B44" s="3" t="s">
        <v>59</v>
      </c>
      <c r="C44" s="3" t="s">
        <v>74</v>
      </c>
      <c r="D44" s="3" t="s">
        <v>75</v>
      </c>
      <c r="E44" s="15">
        <v>31440637</v>
      </c>
      <c r="F44" s="17">
        <v>35816784</v>
      </c>
      <c r="G44" s="15">
        <v>36771613</v>
      </c>
      <c r="H44" s="15">
        <v>37754701</v>
      </c>
      <c r="I44" s="15">
        <v>38765312</v>
      </c>
      <c r="J44" s="15">
        <v>39802015</v>
      </c>
      <c r="L44" s="15"/>
    </row>
    <row r="45" spans="1:12" ht="15">
      <c r="A45" s="3" t="s">
        <v>60</v>
      </c>
      <c r="B45" s="3" t="s">
        <v>61</v>
      </c>
      <c r="C45" s="3" t="s">
        <v>74</v>
      </c>
      <c r="D45" s="3" t="s">
        <v>75</v>
      </c>
      <c r="E45" s="15">
        <v>7957797</v>
      </c>
      <c r="F45" s="17">
        <v>8992140</v>
      </c>
      <c r="G45" s="15">
        <v>9209997</v>
      </c>
      <c r="H45" s="15">
        <v>9454534</v>
      </c>
      <c r="I45" s="15">
        <v>9720694</v>
      </c>
      <c r="J45" s="15">
        <v>9997614</v>
      </c>
      <c r="L45" s="15"/>
    </row>
    <row r="46" spans="1:12" ht="15">
      <c r="A46" s="3" t="s">
        <v>62</v>
      </c>
      <c r="B46" s="3" t="s">
        <v>63</v>
      </c>
      <c r="C46" s="3" t="s">
        <v>74</v>
      </c>
      <c r="D46" s="3" t="s">
        <v>75</v>
      </c>
      <c r="E46" s="15">
        <v>7394196</v>
      </c>
      <c r="F46" s="17">
        <v>8354003</v>
      </c>
      <c r="G46" s="15">
        <v>8543774</v>
      </c>
      <c r="H46" s="15">
        <v>8732569</v>
      </c>
      <c r="I46" s="15">
        <v>8926326</v>
      </c>
      <c r="J46" s="15">
        <v>9133124</v>
      </c>
      <c r="L46" s="15"/>
    </row>
    <row r="47" spans="1:12" ht="15">
      <c r="A47" s="3" t="s">
        <v>64</v>
      </c>
      <c r="B47" s="3" t="s">
        <v>65</v>
      </c>
      <c r="C47" s="3" t="s">
        <v>74</v>
      </c>
      <c r="D47" s="3" t="s">
        <v>75</v>
      </c>
      <c r="E47" s="15">
        <v>34131312</v>
      </c>
      <c r="F47" s="17">
        <v>39007359</v>
      </c>
      <c r="G47" s="15">
        <v>40117243</v>
      </c>
      <c r="H47" s="15">
        <v>41276209</v>
      </c>
      <c r="I47" s="15">
        <v>42483923</v>
      </c>
      <c r="J47" s="15">
        <v>43739051</v>
      </c>
      <c r="L47" s="15"/>
    </row>
    <row r="48" spans="1:12" ht="15">
      <c r="A48" s="3" t="s">
        <v>66</v>
      </c>
      <c r="B48" s="3" t="s">
        <v>67</v>
      </c>
      <c r="C48" s="3" t="s">
        <v>74</v>
      </c>
      <c r="D48" s="3" t="s">
        <v>75</v>
      </c>
      <c r="E48" s="15">
        <v>24432843</v>
      </c>
      <c r="F48" s="17">
        <v>28699255</v>
      </c>
      <c r="G48" s="15">
        <v>29651734</v>
      </c>
      <c r="H48" s="15">
        <v>30637544</v>
      </c>
      <c r="I48" s="15">
        <v>31656865</v>
      </c>
      <c r="J48" s="15">
        <v>32709865</v>
      </c>
      <c r="L48" s="15"/>
    </row>
    <row r="56" ht="15">
      <c r="A56" s="4" t="s">
        <v>96</v>
      </c>
    </row>
    <row r="57" spans="1:100" ht="30" customHeight="1">
      <c r="A57" s="34"/>
      <c r="B57" s="35" t="s">
        <v>77</v>
      </c>
      <c r="C57" s="36" t="s">
        <v>97</v>
      </c>
      <c r="D57" s="34">
        <v>2006</v>
      </c>
      <c r="E57" s="34">
        <f>+D57+1</f>
        <v>2007</v>
      </c>
      <c r="F57" s="34">
        <f aca="true" t="shared" si="0" ref="F57:BR57">+E57+1</f>
        <v>2008</v>
      </c>
      <c r="G57" s="34">
        <f t="shared" si="0"/>
        <v>2009</v>
      </c>
      <c r="H57" s="34">
        <f t="shared" si="0"/>
        <v>2010</v>
      </c>
      <c r="I57" s="34">
        <f t="shared" si="0"/>
        <v>2011</v>
      </c>
      <c r="J57" s="34">
        <f t="shared" si="0"/>
        <v>2012</v>
      </c>
      <c r="K57" s="34">
        <f t="shared" si="0"/>
        <v>2013</v>
      </c>
      <c r="L57" s="34">
        <f t="shared" si="0"/>
        <v>2014</v>
      </c>
      <c r="M57" s="34">
        <f t="shared" si="0"/>
        <v>2015</v>
      </c>
      <c r="N57" s="34">
        <f t="shared" si="0"/>
        <v>2016</v>
      </c>
      <c r="O57" s="34">
        <f t="shared" si="0"/>
        <v>2017</v>
      </c>
      <c r="P57" s="34">
        <f t="shared" si="0"/>
        <v>2018</v>
      </c>
      <c r="Q57" s="34">
        <f t="shared" si="0"/>
        <v>2019</v>
      </c>
      <c r="R57" s="34">
        <f t="shared" si="0"/>
        <v>2020</v>
      </c>
      <c r="S57" s="34">
        <f t="shared" si="0"/>
        <v>2021</v>
      </c>
      <c r="T57" s="34">
        <f t="shared" si="0"/>
        <v>2022</v>
      </c>
      <c r="U57" s="34">
        <f t="shared" si="0"/>
        <v>2023</v>
      </c>
      <c r="V57" s="34">
        <f t="shared" si="0"/>
        <v>2024</v>
      </c>
      <c r="W57" s="34">
        <f t="shared" si="0"/>
        <v>2025</v>
      </c>
      <c r="X57" s="34">
        <f t="shared" si="0"/>
        <v>2026</v>
      </c>
      <c r="Y57" s="34">
        <f t="shared" si="0"/>
        <v>2027</v>
      </c>
      <c r="Z57" s="34">
        <f t="shared" si="0"/>
        <v>2028</v>
      </c>
      <c r="AA57" s="34">
        <f t="shared" si="0"/>
        <v>2029</v>
      </c>
      <c r="AB57" s="34">
        <f t="shared" si="0"/>
        <v>2030</v>
      </c>
      <c r="AC57" s="34">
        <f t="shared" si="0"/>
        <v>2031</v>
      </c>
      <c r="AD57" s="34">
        <f t="shared" si="0"/>
        <v>2032</v>
      </c>
      <c r="AE57" s="34">
        <f t="shared" si="0"/>
        <v>2033</v>
      </c>
      <c r="AF57" s="34">
        <f t="shared" si="0"/>
        <v>2034</v>
      </c>
      <c r="AG57" s="34">
        <f t="shared" si="0"/>
        <v>2035</v>
      </c>
      <c r="AH57" s="34">
        <f t="shared" si="0"/>
        <v>2036</v>
      </c>
      <c r="AI57" s="34">
        <f t="shared" si="0"/>
        <v>2037</v>
      </c>
      <c r="AJ57" s="34">
        <f t="shared" si="0"/>
        <v>2038</v>
      </c>
      <c r="AK57" s="34">
        <f t="shared" si="0"/>
        <v>2039</v>
      </c>
      <c r="AL57" s="34">
        <f t="shared" si="0"/>
        <v>2040</v>
      </c>
      <c r="AM57" s="34">
        <f t="shared" si="0"/>
        <v>2041</v>
      </c>
      <c r="AN57" s="34">
        <f t="shared" si="0"/>
        <v>2042</v>
      </c>
      <c r="AO57" s="34">
        <f t="shared" si="0"/>
        <v>2043</v>
      </c>
      <c r="AP57" s="34">
        <f t="shared" si="0"/>
        <v>2044</v>
      </c>
      <c r="AQ57" s="34">
        <f t="shared" si="0"/>
        <v>2045</v>
      </c>
      <c r="AR57" s="34">
        <f t="shared" si="0"/>
        <v>2046</v>
      </c>
      <c r="AS57" s="34">
        <f t="shared" si="0"/>
        <v>2047</v>
      </c>
      <c r="AT57" s="34">
        <f t="shared" si="0"/>
        <v>2048</v>
      </c>
      <c r="AU57" s="34">
        <f t="shared" si="0"/>
        <v>2049</v>
      </c>
      <c r="AV57" s="34">
        <f t="shared" si="0"/>
        <v>2050</v>
      </c>
      <c r="AW57" s="34">
        <f t="shared" si="0"/>
        <v>2051</v>
      </c>
      <c r="AX57" s="34">
        <f t="shared" si="0"/>
        <v>2052</v>
      </c>
      <c r="AY57" s="34">
        <f t="shared" si="0"/>
        <v>2053</v>
      </c>
      <c r="AZ57" s="34">
        <f t="shared" si="0"/>
        <v>2054</v>
      </c>
      <c r="BA57" s="34">
        <f t="shared" si="0"/>
        <v>2055</v>
      </c>
      <c r="BB57" s="34">
        <f t="shared" si="0"/>
        <v>2056</v>
      </c>
      <c r="BC57" s="34">
        <f t="shared" si="0"/>
        <v>2057</v>
      </c>
      <c r="BD57" s="34">
        <f t="shared" si="0"/>
        <v>2058</v>
      </c>
      <c r="BE57" s="34">
        <f t="shared" si="0"/>
        <v>2059</v>
      </c>
      <c r="BF57" s="34">
        <f t="shared" si="0"/>
        <v>2060</v>
      </c>
      <c r="BG57" s="34">
        <f t="shared" si="0"/>
        <v>2061</v>
      </c>
      <c r="BH57" s="34">
        <f t="shared" si="0"/>
        <v>2062</v>
      </c>
      <c r="BI57" s="34">
        <f t="shared" si="0"/>
        <v>2063</v>
      </c>
      <c r="BJ57" s="34">
        <f t="shared" si="0"/>
        <v>2064</v>
      </c>
      <c r="BK57" s="34">
        <f t="shared" si="0"/>
        <v>2065</v>
      </c>
      <c r="BL57" s="34">
        <f t="shared" si="0"/>
        <v>2066</v>
      </c>
      <c r="BM57" s="34">
        <f t="shared" si="0"/>
        <v>2067</v>
      </c>
      <c r="BN57" s="34">
        <f t="shared" si="0"/>
        <v>2068</v>
      </c>
      <c r="BO57" s="34">
        <f t="shared" si="0"/>
        <v>2069</v>
      </c>
      <c r="BP57" s="34">
        <f t="shared" si="0"/>
        <v>2070</v>
      </c>
      <c r="BQ57" s="34">
        <f t="shared" si="0"/>
        <v>2071</v>
      </c>
      <c r="BR57" s="34">
        <f t="shared" si="0"/>
        <v>2072</v>
      </c>
      <c r="BS57" s="34">
        <f aca="true" t="shared" si="1" ref="BS57:CV57">+BR57+1</f>
        <v>2073</v>
      </c>
      <c r="BT57" s="34">
        <f t="shared" si="1"/>
        <v>2074</v>
      </c>
      <c r="BU57" s="34">
        <f t="shared" si="1"/>
        <v>2075</v>
      </c>
      <c r="BV57" s="34">
        <f t="shared" si="1"/>
        <v>2076</v>
      </c>
      <c r="BW57" s="34">
        <f t="shared" si="1"/>
        <v>2077</v>
      </c>
      <c r="BX57" s="34">
        <f t="shared" si="1"/>
        <v>2078</v>
      </c>
      <c r="BY57" s="34">
        <f t="shared" si="1"/>
        <v>2079</v>
      </c>
      <c r="BZ57" s="34">
        <f t="shared" si="1"/>
        <v>2080</v>
      </c>
      <c r="CA57" s="34">
        <f t="shared" si="1"/>
        <v>2081</v>
      </c>
      <c r="CB57" s="34">
        <f t="shared" si="1"/>
        <v>2082</v>
      </c>
      <c r="CC57" s="34">
        <f t="shared" si="1"/>
        <v>2083</v>
      </c>
      <c r="CD57" s="34">
        <f t="shared" si="1"/>
        <v>2084</v>
      </c>
      <c r="CE57" s="34">
        <f t="shared" si="1"/>
        <v>2085</v>
      </c>
      <c r="CF57" s="34">
        <f t="shared" si="1"/>
        <v>2086</v>
      </c>
      <c r="CG57" s="34">
        <f t="shared" si="1"/>
        <v>2087</v>
      </c>
      <c r="CH57" s="34">
        <f t="shared" si="1"/>
        <v>2088</v>
      </c>
      <c r="CI57" s="34">
        <f t="shared" si="1"/>
        <v>2089</v>
      </c>
      <c r="CJ57" s="34">
        <f t="shared" si="1"/>
        <v>2090</v>
      </c>
      <c r="CK57" s="34">
        <f t="shared" si="1"/>
        <v>2091</v>
      </c>
      <c r="CL57" s="34">
        <f t="shared" si="1"/>
        <v>2092</v>
      </c>
      <c r="CM57" s="34">
        <f t="shared" si="1"/>
        <v>2093</v>
      </c>
      <c r="CN57" s="34">
        <f t="shared" si="1"/>
        <v>2094</v>
      </c>
      <c r="CO57" s="34">
        <f t="shared" si="1"/>
        <v>2095</v>
      </c>
      <c r="CP57" s="34">
        <f t="shared" si="1"/>
        <v>2096</v>
      </c>
      <c r="CQ57" s="34">
        <f t="shared" si="1"/>
        <v>2097</v>
      </c>
      <c r="CR57" s="34">
        <f t="shared" si="1"/>
        <v>2098</v>
      </c>
      <c r="CS57" s="34">
        <f t="shared" si="1"/>
        <v>2099</v>
      </c>
      <c r="CT57" s="34">
        <f t="shared" si="1"/>
        <v>2100</v>
      </c>
      <c r="CU57" s="34">
        <f t="shared" si="1"/>
        <v>2101</v>
      </c>
      <c r="CV57" s="34">
        <f t="shared" si="1"/>
        <v>2102</v>
      </c>
    </row>
    <row r="58" spans="1:100" ht="15">
      <c r="A58" s="3" t="s">
        <v>48</v>
      </c>
      <c r="B58" s="11">
        <v>4.88375</v>
      </c>
      <c r="C58" s="14">
        <f>+F13/1000000</f>
        <v>251.87114766427635</v>
      </c>
      <c r="D58" s="21">
        <f>+C58*(1+$B58/100)</f>
        <v>264.1719048383305</v>
      </c>
      <c r="E58" s="21">
        <f aca="true" t="shared" si="2" ref="E58:BP61">+D58*(1+$B58/100)</f>
        <v>277.07340024087245</v>
      </c>
      <c r="F58" s="21">
        <f t="shared" si="2"/>
        <v>290.60497242513605</v>
      </c>
      <c r="G58" s="21">
        <f t="shared" si="2"/>
        <v>304.79739276594864</v>
      </c>
      <c r="H58" s="21">
        <f t="shared" si="2"/>
        <v>319.6829354351557</v>
      </c>
      <c r="I58" s="21">
        <f t="shared" si="2"/>
        <v>335.2954507944701</v>
      </c>
      <c r="J58" s="21">
        <f t="shared" si="2"/>
        <v>351.6704423726451</v>
      </c>
      <c r="K58" s="21">
        <f t="shared" si="2"/>
        <v>368.84514760201915</v>
      </c>
      <c r="L58" s="21">
        <f t="shared" si="2"/>
        <v>386.8586224980328</v>
      </c>
      <c r="M58" s="21">
        <f t="shared" si="2"/>
        <v>405.7518304742805</v>
      </c>
      <c r="N58" s="21">
        <f t="shared" si="2"/>
        <v>425.5677354950682</v>
      </c>
      <c r="O58" s="21">
        <f t="shared" si="2"/>
        <v>446.3513997773086</v>
      </c>
      <c r="P58" s="21">
        <f t="shared" si="2"/>
        <v>468.1500862639329</v>
      </c>
      <c r="Q58" s="21">
        <f t="shared" si="2"/>
        <v>491.0133661018478</v>
      </c>
      <c r="R58" s="21">
        <f t="shared" si="2"/>
        <v>514.9932313688469</v>
      </c>
      <c r="S58" s="21">
        <f t="shared" si="2"/>
        <v>540.144213305823</v>
      </c>
      <c r="T58" s="21">
        <f t="shared" si="2"/>
        <v>566.5235063231462</v>
      </c>
      <c r="U58" s="21">
        <f t="shared" si="2"/>
        <v>594.1910980632028</v>
      </c>
      <c r="V58" s="21">
        <f t="shared" si="2"/>
        <v>623.2099058148646</v>
      </c>
      <c r="W58" s="21">
        <f t="shared" si="2"/>
        <v>653.6459195900981</v>
      </c>
      <c r="X58" s="21">
        <f t="shared" si="2"/>
        <v>685.5683521880795</v>
      </c>
      <c r="Y58" s="21">
        <f t="shared" si="2"/>
        <v>719.049796588065</v>
      </c>
      <c r="Z58" s="21">
        <f t="shared" si="2"/>
        <v>754.1663910289346</v>
      </c>
      <c r="AA58" s="21">
        <f t="shared" si="2"/>
        <v>790.9979921508103</v>
      </c>
      <c r="AB58" s="21">
        <f t="shared" si="2"/>
        <v>829.6283565924756</v>
      </c>
      <c r="AC58" s="21">
        <f t="shared" si="2"/>
        <v>870.1453314575607</v>
      </c>
      <c r="AD58" s="21">
        <f t="shared" si="2"/>
        <v>912.6410540826193</v>
      </c>
      <c r="AE58" s="21">
        <f t="shared" si="2"/>
        <v>957.2121615613794</v>
      </c>
      <c r="AF58" s="21">
        <f t="shared" si="2"/>
        <v>1003.9600105016333</v>
      </c>
      <c r="AG58" s="21">
        <f t="shared" si="2"/>
        <v>1052.990907514507</v>
      </c>
      <c r="AH58" s="21">
        <f t="shared" si="2"/>
        <v>1104.4163509602467</v>
      </c>
      <c r="AI58" s="21">
        <f t="shared" si="2"/>
        <v>1158.3532845002678</v>
      </c>
      <c r="AJ58" s="21">
        <f t="shared" si="2"/>
        <v>1214.9243630320498</v>
      </c>
      <c r="AK58" s="21">
        <f t="shared" si="2"/>
        <v>1274.2582316116277</v>
      </c>
      <c r="AL58" s="21">
        <f t="shared" si="2"/>
        <v>1336.4898179979607</v>
      </c>
      <c r="AM58" s="21">
        <f t="shared" si="2"/>
        <v>1401.7606394844363</v>
      </c>
      <c r="AN58" s="21">
        <f t="shared" si="2"/>
        <v>1470.2191247152575</v>
      </c>
      <c r="AO58" s="21">
        <f t="shared" si="2"/>
        <v>1542.020951218539</v>
      </c>
      <c r="AP58" s="21">
        <f t="shared" si="2"/>
        <v>1617.3293994236747</v>
      </c>
      <c r="AQ58" s="21">
        <f t="shared" si="2"/>
        <v>1696.3157239680286</v>
      </c>
      <c r="AR58" s="21">
        <f t="shared" si="2"/>
        <v>1779.1595431373173</v>
      </c>
      <c r="AS58" s="21">
        <f t="shared" si="2"/>
        <v>1866.0492473252862</v>
      </c>
      <c r="AT58" s="21">
        <f t="shared" si="2"/>
        <v>1957.182427441535</v>
      </c>
      <c r="AU58" s="21">
        <f t="shared" si="2"/>
        <v>2052.766324241711</v>
      </c>
      <c r="AV58" s="21">
        <f t="shared" si="2"/>
        <v>2153.0182996018657</v>
      </c>
      <c r="AW58" s="21">
        <f t="shared" si="2"/>
        <v>2258.166330808672</v>
      </c>
      <c r="AX58" s="21">
        <f t="shared" si="2"/>
        <v>2368.4495289895403</v>
      </c>
      <c r="AY58" s="21">
        <f t="shared" si="2"/>
        <v>2484.1186828615673</v>
      </c>
      <c r="AZ58" s="21">
        <f t="shared" si="2"/>
        <v>2605.4368290358193</v>
      </c>
      <c r="BA58" s="21">
        <f t="shared" si="2"/>
        <v>2732.6798501738563</v>
      </c>
      <c r="BB58" s="21">
        <f t="shared" si="2"/>
        <v>2866.137102356722</v>
      </c>
      <c r="BC58" s="21">
        <f t="shared" si="2"/>
        <v>3006.112073093069</v>
      </c>
      <c r="BD58" s="21">
        <f t="shared" si="2"/>
        <v>3152.923071462752</v>
      </c>
      <c r="BE58" s="21">
        <f t="shared" si="2"/>
        <v>3306.9039519653143</v>
      </c>
      <c r="BF58" s="21">
        <f t="shared" si="2"/>
        <v>3468.4048737194207</v>
      </c>
      <c r="BG58" s="21">
        <f t="shared" si="2"/>
        <v>3637.7930967396933</v>
      </c>
      <c r="BH58" s="21">
        <f t="shared" si="2"/>
        <v>3815.4538171017184</v>
      </c>
      <c r="BI58" s="21">
        <f t="shared" si="2"/>
        <v>4001.7910428944238</v>
      </c>
      <c r="BJ58" s="21">
        <f t="shared" si="2"/>
        <v>4197.22851295178</v>
      </c>
      <c r="BK58" s="21">
        <f t="shared" si="2"/>
        <v>4402.210660453064</v>
      </c>
      <c r="BL58" s="21">
        <f t="shared" si="2"/>
        <v>4617.20362358294</v>
      </c>
      <c r="BM58" s="21">
        <f t="shared" si="2"/>
        <v>4842.696305549673</v>
      </c>
      <c r="BN58" s="21">
        <f t="shared" si="2"/>
        <v>5079.201486371955</v>
      </c>
      <c r="BO58" s="21">
        <f t="shared" si="2"/>
        <v>5327.256988962646</v>
      </c>
      <c r="BP58" s="21">
        <f t="shared" si="2"/>
        <v>5587.426902161109</v>
      </c>
      <c r="BQ58" s="21">
        <f aca="true" t="shared" si="3" ref="BQ58:CV62">+BP58*(1+$B58/100)</f>
        <v>5860.302863495403</v>
      </c>
      <c r="BR58" s="21">
        <f t="shared" si="3"/>
        <v>6146.505404591359</v>
      </c>
      <c r="BS58" s="21">
        <f t="shared" si="3"/>
        <v>6446.685362288091</v>
      </c>
      <c r="BT58" s="21">
        <f t="shared" si="3"/>
        <v>6761.525358668836</v>
      </c>
      <c r="BU58" s="21">
        <f t="shared" si="3"/>
        <v>7091.741353372826</v>
      </c>
      <c r="BV58" s="21">
        <f t="shared" si="3"/>
        <v>7438.084271718172</v>
      </c>
      <c r="BW58" s="21">
        <f t="shared" si="3"/>
        <v>7801.341712338209</v>
      </c>
      <c r="BX58" s="21">
        <f t="shared" si="3"/>
        <v>8182.339738214527</v>
      </c>
      <c r="BY58" s="21">
        <f t="shared" si="3"/>
        <v>8581.94475517958</v>
      </c>
      <c r="BZ58" s="21">
        <f t="shared" si="3"/>
        <v>9001.065482160664</v>
      </c>
      <c r="CA58" s="21">
        <f t="shared" si="3"/>
        <v>9440.655017645686</v>
      </c>
      <c r="CB58" s="21">
        <f t="shared" si="3"/>
        <v>9901.713007069959</v>
      </c>
      <c r="CC58" s="21">
        <f t="shared" si="3"/>
        <v>10385.28791605274</v>
      </c>
      <c r="CD58" s="21">
        <f t="shared" si="3"/>
        <v>10892.479414652966</v>
      </c>
      <c r="CE58" s="21">
        <f t="shared" si="3"/>
        <v>11424.440878066081</v>
      </c>
      <c r="CF58" s="21">
        <f t="shared" si="3"/>
        <v>11982.382009448635</v>
      </c>
      <c r="CG58" s="21">
        <f t="shared" si="3"/>
        <v>12567.571590835083</v>
      </c>
      <c r="CH58" s="21">
        <f t="shared" si="3"/>
        <v>13181.340368402492</v>
      </c>
      <c r="CI58" s="21">
        <f t="shared" si="3"/>
        <v>13825.08407864435</v>
      </c>
      <c r="CJ58" s="21">
        <f t="shared" si="3"/>
        <v>14500.266622335144</v>
      </c>
      <c r="CK58" s="21">
        <f t="shared" si="3"/>
        <v>15208.423393503439</v>
      </c>
      <c r="CL58" s="21">
        <f t="shared" si="3"/>
        <v>15951.164770983665</v>
      </c>
      <c r="CM58" s="21">
        <f t="shared" si="3"/>
        <v>16730.179780486582</v>
      </c>
      <c r="CN58" s="21">
        <f t="shared" si="3"/>
        <v>17547.239935516096</v>
      </c>
      <c r="CO58" s="21">
        <f t="shared" si="3"/>
        <v>18404.203265866865</v>
      </c>
      <c r="CP58" s="21">
        <f t="shared" si="3"/>
        <v>19303.01854286364</v>
      </c>
      <c r="CQ58" s="21">
        <f t="shared" si="3"/>
        <v>20245.729710950745</v>
      </c>
      <c r="CR58" s="21">
        <f t="shared" si="3"/>
        <v>21234.480535709303</v>
      </c>
      <c r="CS58" s="21">
        <f t="shared" si="3"/>
        <v>22271.519478872007</v>
      </c>
      <c r="CT58" s="21">
        <f t="shared" si="3"/>
        <v>23359.20481142142</v>
      </c>
      <c r="CU58" s="21">
        <f t="shared" si="3"/>
        <v>24500.009976399215</v>
      </c>
      <c r="CV58" s="21">
        <f t="shared" si="3"/>
        <v>25696.529213621612</v>
      </c>
    </row>
    <row r="59" spans="1:100" ht="15">
      <c r="A59" s="3" t="s">
        <v>52</v>
      </c>
      <c r="B59" s="11">
        <v>6.61125</v>
      </c>
      <c r="C59" s="14">
        <f aca="true" t="shared" si="4" ref="C59:C66">+F14/1000000</f>
        <v>22.28042831179208</v>
      </c>
      <c r="D59" s="21">
        <f>+C59*(1+$B59/100)</f>
        <v>23.753443128555432</v>
      </c>
      <c r="E59" s="21">
        <f t="shared" si="2"/>
        <v>25.323842637392055</v>
      </c>
      <c r="F59" s="21">
        <f t="shared" si="2"/>
        <v>26.998065183756637</v>
      </c>
      <c r="G59" s="21">
        <f t="shared" si="2"/>
        <v>28.78297476821775</v>
      </c>
      <c r="H59" s="21">
        <f t="shared" si="2"/>
        <v>30.685889187581544</v>
      </c>
      <c r="I59" s="21">
        <f t="shared" si="2"/>
        <v>32.71461003649553</v>
      </c>
      <c r="J59" s="21">
        <f t="shared" si="2"/>
        <v>34.87745469253334</v>
      </c>
      <c r="K59" s="21">
        <f t="shared" si="2"/>
        <v>37.18329041589345</v>
      </c>
      <c r="L59" s="21">
        <f t="shared" si="2"/>
        <v>39.64157070351421</v>
      </c>
      <c r="M59" s="21">
        <f t="shared" si="2"/>
        <v>42.262374046650294</v>
      </c>
      <c r="N59" s="21">
        <f t="shared" si="2"/>
        <v>45.05644525080946</v>
      </c>
      <c r="O59" s="21">
        <f t="shared" si="2"/>
        <v>48.0352394874536</v>
      </c>
      <c r="P59" s="21">
        <f t="shared" si="2"/>
        <v>51.21096925806788</v>
      </c>
      <c r="Q59" s="21">
        <f t="shared" si="2"/>
        <v>54.59665446314189</v>
      </c>
      <c r="R59" s="21">
        <f t="shared" si="2"/>
        <v>58.206175781336356</v>
      </c>
      <c r="S59" s="21">
        <f t="shared" si="2"/>
        <v>62.05433157767995</v>
      </c>
      <c r="T59" s="21">
        <f t="shared" si="2"/>
        <v>66.15689857410932</v>
      </c>
      <c r="U59" s="21">
        <f t="shared" si="2"/>
        <v>70.53069653109013</v>
      </c>
      <c r="V59" s="21">
        <f t="shared" si="2"/>
        <v>75.19365720550182</v>
      </c>
      <c r="W59" s="21">
        <f t="shared" si="2"/>
        <v>80.16489786750056</v>
      </c>
      <c r="X59" s="21">
        <f t="shared" si="2"/>
        <v>85.46479967776568</v>
      </c>
      <c r="Y59" s="21">
        <f t="shared" si="2"/>
        <v>91.11509124646197</v>
      </c>
      <c r="Z59" s="21">
        <f t="shared" si="2"/>
        <v>97.13893771649369</v>
      </c>
      <c r="AA59" s="21">
        <f t="shared" si="2"/>
        <v>103.56103573627537</v>
      </c>
      <c r="AB59" s="21">
        <f t="shared" si="2"/>
        <v>110.40771471138989</v>
      </c>
      <c r="AC59" s="21">
        <f t="shared" si="2"/>
        <v>117.70704475024665</v>
      </c>
      <c r="AD59" s="21">
        <f t="shared" si="2"/>
        <v>125.48895174629733</v>
      </c>
      <c r="AE59" s="21">
        <f t="shared" si="2"/>
        <v>133.7853400686244</v>
      </c>
      <c r="AF59" s="21">
        <f t="shared" si="2"/>
        <v>142.63022336391134</v>
      </c>
      <c r="AG59" s="21">
        <f t="shared" si="2"/>
        <v>152.05986400605792</v>
      </c>
      <c r="AH59" s="21">
        <f t="shared" si="2"/>
        <v>162.11292176515843</v>
      </c>
      <c r="AI59" s="21">
        <f t="shared" si="2"/>
        <v>172.83061230535748</v>
      </c>
      <c r="AJ59" s="21">
        <f t="shared" si="2"/>
        <v>184.25687616139544</v>
      </c>
      <c r="AK59" s="21">
        <f t="shared" si="2"/>
        <v>196.4385588866157</v>
      </c>
      <c r="AL59" s="21">
        <f t="shared" si="2"/>
        <v>209.4256031110071</v>
      </c>
      <c r="AM59" s="21">
        <f t="shared" si="2"/>
        <v>223.27125329668354</v>
      </c>
      <c r="AN59" s="21">
        <f t="shared" si="2"/>
        <v>238.03227403026054</v>
      </c>
      <c r="AO59" s="21">
        <f t="shared" si="2"/>
        <v>253.76918274708615</v>
      </c>
      <c r="AP59" s="21">
        <f t="shared" si="2"/>
        <v>270.5464978414529</v>
      </c>
      <c r="AQ59" s="21">
        <f t="shared" si="2"/>
        <v>288.4330031799959</v>
      </c>
      <c r="AR59" s="21">
        <f t="shared" si="2"/>
        <v>307.5020301027334</v>
      </c>
      <c r="AS59" s="21">
        <f t="shared" si="2"/>
        <v>327.83175806790035</v>
      </c>
      <c r="AT59" s="21">
        <f t="shared" si="2"/>
        <v>349.50553517316445</v>
      </c>
      <c r="AU59" s="21">
        <f t="shared" si="2"/>
        <v>372.61221986730027</v>
      </c>
      <c r="AV59" s="21">
        <f t="shared" si="2"/>
        <v>397.2465452532772</v>
      </c>
      <c r="AW59" s="21">
        <f t="shared" si="2"/>
        <v>423.5095074763345</v>
      </c>
      <c r="AX59" s="21">
        <f t="shared" si="2"/>
        <v>451.50877978936364</v>
      </c>
      <c r="AY59" s="21">
        <f t="shared" si="2"/>
        <v>481.35915399318793</v>
      </c>
      <c r="AZ59" s="21">
        <f t="shared" si="2"/>
        <v>513.1830110615625</v>
      </c>
      <c r="BA59" s="21">
        <f t="shared" si="2"/>
        <v>547.11082288037</v>
      </c>
      <c r="BB59" s="21">
        <f t="shared" si="2"/>
        <v>583.2816871580485</v>
      </c>
      <c r="BC59" s="21">
        <f t="shared" si="2"/>
        <v>621.843897700285</v>
      </c>
      <c r="BD59" s="21">
        <f t="shared" si="2"/>
        <v>662.9555523869951</v>
      </c>
      <c r="BE59" s="21">
        <f t="shared" si="2"/>
        <v>706.7852013441803</v>
      </c>
      <c r="BF59" s="21">
        <f t="shared" si="2"/>
        <v>753.5125379680475</v>
      </c>
      <c r="BG59" s="21">
        <f t="shared" si="2"/>
        <v>803.32913563446</v>
      </c>
      <c r="BH59" s="21">
        <f t="shared" si="2"/>
        <v>856.4392331140933</v>
      </c>
      <c r="BI59" s="21">
        <f t="shared" si="2"/>
        <v>913.0605719133488</v>
      </c>
      <c r="BJ59" s="21">
        <f t="shared" si="2"/>
        <v>973.42528897397</v>
      </c>
      <c r="BK59" s="21">
        <f t="shared" si="2"/>
        <v>1037.7808683912617</v>
      </c>
      <c r="BL59" s="21">
        <f t="shared" si="2"/>
        <v>1106.391156052779</v>
      </c>
      <c r="BM59" s="21">
        <f t="shared" si="2"/>
        <v>1179.5374413573184</v>
      </c>
      <c r="BN59" s="21">
        <f t="shared" si="2"/>
        <v>1257.5196104490542</v>
      </c>
      <c r="BO59" s="21">
        <f t="shared" si="2"/>
        <v>1340.6573756948674</v>
      </c>
      <c r="BP59" s="21">
        <f t="shared" si="2"/>
        <v>1429.2915864454942</v>
      </c>
      <c r="BQ59" s="21">
        <f t="shared" si="3"/>
        <v>1523.785626454372</v>
      </c>
      <c r="BR59" s="21">
        <f t="shared" si="3"/>
        <v>1624.5269036833367</v>
      </c>
      <c r="BS59" s="21">
        <f t="shared" si="3"/>
        <v>1731.9284386031013</v>
      </c>
      <c r="BT59" s="21">
        <f t="shared" si="3"/>
        <v>1846.4305575002488</v>
      </c>
      <c r="BU59" s="21">
        <f t="shared" si="3"/>
        <v>1968.502697732984</v>
      </c>
      <c r="BV59" s="21">
        <f t="shared" si="3"/>
        <v>2098.645332336856</v>
      </c>
      <c r="BW59" s="21">
        <f t="shared" si="3"/>
        <v>2237.3920218709764</v>
      </c>
      <c r="BX59" s="21">
        <f t="shared" si="3"/>
        <v>2385.3116019169215</v>
      </c>
      <c r="BY59" s="21">
        <f t="shared" si="3"/>
        <v>2543.010515198654</v>
      </c>
      <c r="BZ59" s="21">
        <f t="shared" si="3"/>
        <v>2711.1352978847253</v>
      </c>
      <c r="CA59" s="21">
        <f t="shared" si="3"/>
        <v>2890.375230266129</v>
      </c>
      <c r="CB59" s="21">
        <f t="shared" si="3"/>
        <v>3081.4651626770988</v>
      </c>
      <c r="CC59" s="21">
        <f t="shared" si="3"/>
        <v>3285.1885282445887</v>
      </c>
      <c r="CD59" s="21">
        <f t="shared" si="3"/>
        <v>3502.380554818159</v>
      </c>
      <c r="CE59" s="21">
        <f t="shared" si="3"/>
        <v>3733.9316892485745</v>
      </c>
      <c r="CF59" s="21">
        <f t="shared" si="3"/>
        <v>3980.791248054021</v>
      </c>
      <c r="CG59" s="21">
        <f t="shared" si="3"/>
        <v>4243.971309440993</v>
      </c>
      <c r="CH59" s="21">
        <f t="shared" si="3"/>
        <v>4524.550862636411</v>
      </c>
      <c r="CI59" s="21">
        <f t="shared" si="3"/>
        <v>4823.68023154246</v>
      </c>
      <c r="CJ59" s="21">
        <f t="shared" si="3"/>
        <v>5142.585790850311</v>
      </c>
      <c r="CK59" s="21">
        <f t="shared" si="3"/>
        <v>5482.574993947903</v>
      </c>
      <c r="CL59" s="21">
        <f t="shared" si="3"/>
        <v>5845.041733235284</v>
      </c>
      <c r="CM59" s="21">
        <f t="shared" si="3"/>
        <v>6231.472054823801</v>
      </c>
      <c r="CN59" s="21">
        <f t="shared" si="3"/>
        <v>6643.45025104834</v>
      </c>
      <c r="CO59" s="21">
        <f t="shared" si="3"/>
        <v>7082.665355770773</v>
      </c>
      <c r="CP59" s="21">
        <f t="shared" si="3"/>
        <v>7550.918069104168</v>
      </c>
      <c r="CQ59" s="21">
        <f t="shared" si="3"/>
        <v>8050.1281399478175</v>
      </c>
      <c r="CR59" s="21">
        <f t="shared" si="3"/>
        <v>8582.342236600118</v>
      </c>
      <c r="CS59" s="21">
        <f t="shared" si="3"/>
        <v>9149.742337717344</v>
      </c>
      <c r="CT59" s="21">
        <f t="shared" si="3"/>
        <v>9754.654678019682</v>
      </c>
      <c r="CU59" s="21">
        <f t="shared" si="3"/>
        <v>10399.559285420259</v>
      </c>
      <c r="CV59" s="21">
        <f t="shared" si="3"/>
        <v>11087.100148677606</v>
      </c>
    </row>
    <row r="60" spans="1:100" ht="15">
      <c r="A60" s="3" t="s">
        <v>54</v>
      </c>
      <c r="B60" s="11">
        <v>2.994625</v>
      </c>
      <c r="C60" s="14">
        <f t="shared" si="4"/>
        <v>248.2442533728616</v>
      </c>
      <c r="D60" s="21">
        <f>+C60*(1+$B60/100)</f>
        <v>255.67823784542867</v>
      </c>
      <c r="E60" s="21">
        <f t="shared" si="2"/>
        <v>263.33484227550736</v>
      </c>
      <c r="F60" s="21">
        <f t="shared" si="2"/>
        <v>271.2207332960003</v>
      </c>
      <c r="G60" s="21">
        <f t="shared" si="2"/>
        <v>279.34277718046565</v>
      </c>
      <c r="H60" s="21">
        <f t="shared" si="2"/>
        <v>287.70804582160616</v>
      </c>
      <c r="I60" s="21">
        <f t="shared" si="2"/>
        <v>296.3238228887915</v>
      </c>
      <c r="J60" s="21">
        <f t="shared" si="2"/>
        <v>305.19761016997495</v>
      </c>
      <c r="K60" s="21">
        <f t="shared" si="2"/>
        <v>314.3371341035276</v>
      </c>
      <c r="L60" s="21">
        <f t="shared" si="2"/>
        <v>323.7503525056754</v>
      </c>
      <c r="M60" s="21">
        <f t="shared" si="2"/>
        <v>333.4454614993985</v>
      </c>
      <c r="N60" s="21">
        <f t="shared" si="2"/>
        <v>343.43090265082486</v>
      </c>
      <c r="O60" s="21">
        <f t="shared" si="2"/>
        <v>353.7153703193321</v>
      </c>
      <c r="P60" s="21">
        <f t="shared" si="2"/>
        <v>364.3078192277574</v>
      </c>
      <c r="Q60" s="21">
        <f t="shared" si="2"/>
        <v>375.21747225930665</v>
      </c>
      <c r="R60" s="21">
        <f t="shared" si="2"/>
        <v>386.4538284879519</v>
      </c>
      <c r="S60" s="21">
        <f t="shared" si="2"/>
        <v>398.0266714493093</v>
      </c>
      <c r="T60" s="21">
        <f t="shared" si="2"/>
        <v>409.9460776591982</v>
      </c>
      <c r="U60" s="21">
        <f t="shared" si="2"/>
        <v>422.22242538729995</v>
      </c>
      <c r="V60" s="21">
        <f t="shared" si="2"/>
        <v>434.8664036935544</v>
      </c>
      <c r="W60" s="21">
        <f t="shared" si="2"/>
        <v>447.88902173516254</v>
      </c>
      <c r="X60" s="21">
        <f t="shared" si="2"/>
        <v>461.30161835229916</v>
      </c>
      <c r="Y60" s="21">
        <f t="shared" si="2"/>
        <v>475.11587194088173</v>
      </c>
      <c r="Z60" s="21">
        <f t="shared" si="2"/>
        <v>489.3438106209914</v>
      </c>
      <c r="AA60" s="21">
        <f t="shared" si="2"/>
        <v>503.9978227098003</v>
      </c>
      <c r="AB60" s="21">
        <f t="shared" si="2"/>
        <v>519.0906675081237</v>
      </c>
      <c r="AC60" s="21">
        <f t="shared" si="2"/>
        <v>534.6354864099889</v>
      </c>
      <c r="AD60" s="21">
        <f t="shared" si="2"/>
        <v>550.645814344894</v>
      </c>
      <c r="AE60" s="21">
        <f t="shared" si="2"/>
        <v>567.1355915627198</v>
      </c>
      <c r="AF60" s="21">
        <f t="shared" si="2"/>
        <v>584.119175771555</v>
      </c>
      <c r="AG60" s="21">
        <f t="shared" si="2"/>
        <v>601.6113546390039</v>
      </c>
      <c r="AH60" s="21">
        <f t="shared" si="2"/>
        <v>619.6273586678623</v>
      </c>
      <c r="AI60" s="21">
        <f t="shared" si="2"/>
        <v>638.1828744573697</v>
      </c>
      <c r="AJ60" s="21">
        <f t="shared" si="2"/>
        <v>657.2940583615888</v>
      </c>
      <c r="AK60" s="21">
        <f t="shared" si="2"/>
        <v>676.9775505567995</v>
      </c>
      <c r="AL60" s="21">
        <f t="shared" si="2"/>
        <v>697.2504895301612</v>
      </c>
      <c r="AM60" s="21">
        <f t="shared" si="2"/>
        <v>718.1305270022539</v>
      </c>
      <c r="AN60" s="21">
        <f t="shared" si="2"/>
        <v>739.6358432964952</v>
      </c>
      <c r="AO60" s="21">
        <f t="shared" si="2"/>
        <v>761.7851631688129</v>
      </c>
      <c r="AP60" s="21">
        <f t="shared" si="2"/>
        <v>784.597772111357</v>
      </c>
      <c r="AQ60" s="21">
        <f t="shared" si="2"/>
        <v>808.0935331444468</v>
      </c>
      <c r="AR60" s="21">
        <f t="shared" si="2"/>
        <v>832.2929041113738</v>
      </c>
      <c r="AS60" s="21">
        <f t="shared" si="2"/>
        <v>857.216955491119</v>
      </c>
      <c r="AT60" s="21">
        <f t="shared" si="2"/>
        <v>882.8873887444951</v>
      </c>
      <c r="AU60" s="21">
        <f t="shared" si="2"/>
        <v>909.326555209685</v>
      </c>
      <c r="AV60" s="21">
        <f t="shared" si="2"/>
        <v>936.5574755636331</v>
      </c>
      <c r="AW60" s="21">
        <f t="shared" si="2"/>
        <v>964.6038598662307</v>
      </c>
      <c r="AX60" s="21">
        <f t="shared" si="2"/>
        <v>993.4901282047498</v>
      </c>
      <c r="AY60" s="21">
        <f t="shared" si="2"/>
        <v>1023.2414319565014</v>
      </c>
      <c r="AZ60" s="21">
        <f t="shared" si="2"/>
        <v>1053.8836756882288</v>
      </c>
      <c r="BA60" s="21">
        <f t="shared" si="2"/>
        <v>1085.4435397113075</v>
      </c>
      <c r="BB60" s="21">
        <f t="shared" si="2"/>
        <v>1117.9485033123874</v>
      </c>
      <c r="BC60" s="21">
        <f t="shared" si="2"/>
        <v>1151.426868679706</v>
      </c>
      <c r="BD60" s="21">
        <f t="shared" si="2"/>
        <v>1185.9077855459059</v>
      </c>
      <c r="BE60" s="21">
        <f t="shared" si="2"/>
        <v>1221.42127656881</v>
      </c>
      <c r="BF60" s="21">
        <f t="shared" si="2"/>
        <v>1257.998263472259</v>
      </c>
      <c r="BG60" s="21">
        <f t="shared" si="2"/>
        <v>1295.6705939697652</v>
      </c>
      <c r="BH60" s="21">
        <f t="shared" si="2"/>
        <v>1334.4710694944324</v>
      </c>
      <c r="BI60" s="21">
        <f t="shared" si="2"/>
        <v>1374.43347375928</v>
      </c>
      <c r="BJ60" s="21">
        <f t="shared" si="2"/>
        <v>1415.592602172844</v>
      </c>
      <c r="BK60" s="21">
        <f t="shared" si="2"/>
        <v>1457.9842921356626</v>
      </c>
      <c r="BL60" s="21">
        <f t="shared" si="2"/>
        <v>1501.6454542440304</v>
      </c>
      <c r="BM60" s="21">
        <f t="shared" si="2"/>
        <v>1546.6141044281858</v>
      </c>
      <c r="BN60" s="21">
        <f t="shared" si="2"/>
        <v>1592.9293970529184</v>
      </c>
      <c r="BO60" s="21">
        <f t="shared" si="2"/>
        <v>1640.6316590094145</v>
      </c>
      <c r="BP60" s="21">
        <f t="shared" si="2"/>
        <v>1689.7624248280254</v>
      </c>
      <c r="BQ60" s="21">
        <f t="shared" si="3"/>
        <v>1740.3644728425318</v>
      </c>
      <c r="BR60" s="21">
        <f t="shared" si="3"/>
        <v>1792.4818624373925</v>
      </c>
      <c r="BS60" s="21">
        <f t="shared" si="3"/>
        <v>1846.1599724104083</v>
      </c>
      <c r="BT60" s="21">
        <f t="shared" si="3"/>
        <v>1901.4455404842035</v>
      </c>
      <c r="BU60" s="21">
        <f t="shared" si="3"/>
        <v>1958.3867040009288</v>
      </c>
      <c r="BV60" s="21">
        <f t="shared" si="3"/>
        <v>2017.0330418356168</v>
      </c>
      <c r="BW60" s="21">
        <f t="shared" si="3"/>
        <v>2077.4356175646867</v>
      </c>
      <c r="BX60" s="21">
        <f t="shared" si="3"/>
        <v>2139.6470239271835</v>
      </c>
      <c r="BY60" s="21">
        <f t="shared" si="3"/>
        <v>2203.721428617463</v>
      </c>
      <c r="BZ60" s="21">
        <f t="shared" si="3"/>
        <v>2269.714621449199</v>
      </c>
      <c r="CA60" s="21">
        <f t="shared" si="3"/>
        <v>2337.684062931772</v>
      </c>
      <c r="CB60" s="21">
        <f t="shared" si="3"/>
        <v>2407.6889343013427</v>
      </c>
      <c r="CC60" s="21">
        <f t="shared" si="3"/>
        <v>2479.7901890501644</v>
      </c>
      <c r="CD60" s="21">
        <f t="shared" si="3"/>
        <v>2554.050605999008</v>
      </c>
      <c r="CE60" s="21">
        <f t="shared" si="3"/>
        <v>2630.534843958906</v>
      </c>
      <c r="CF60" s="21">
        <f t="shared" si="3"/>
        <v>2709.3094980298106</v>
      </c>
      <c r="CG60" s="21">
        <f t="shared" si="3"/>
        <v>2790.443157585186</v>
      </c>
      <c r="CH60" s="21">
        <f t="shared" si="3"/>
        <v>2874.0064659930213</v>
      </c>
      <c r="CI60" s="21">
        <f t="shared" si="3"/>
        <v>2960.072182125265</v>
      </c>
      <c r="CJ60" s="21">
        <f t="shared" si="3"/>
        <v>3048.715243709234</v>
      </c>
      <c r="CK60" s="21">
        <f t="shared" si="3"/>
        <v>3140.012832576162</v>
      </c>
      <c r="CL60" s="21">
        <f t="shared" si="3"/>
        <v>3234.044441863696</v>
      </c>
      <c r="CM60" s="21">
        <f t="shared" si="3"/>
        <v>3330.891945230857</v>
      </c>
      <c r="CN60" s="21">
        <f t="shared" si="3"/>
        <v>3430.639668145727</v>
      </c>
      <c r="CO60" s="21">
        <f t="shared" si="3"/>
        <v>3533.374461307936</v>
      </c>
      <c r="CP60" s="21">
        <f t="shared" si="3"/>
        <v>3639.185776269879</v>
      </c>
      <c r="CQ60" s="21">
        <f t="shared" si="3"/>
        <v>3748.1657433225014</v>
      </c>
      <c r="CR60" s="21">
        <f t="shared" si="3"/>
        <v>3860.409251713473</v>
      </c>
      <c r="CS60" s="21">
        <f t="shared" si="3"/>
        <v>3976.014032267598</v>
      </c>
      <c r="CT60" s="21">
        <f t="shared" si="3"/>
        <v>4095.0807424813916</v>
      </c>
      <c r="CU60" s="21">
        <f t="shared" si="3"/>
        <v>4217.713054165925</v>
      </c>
      <c r="CV60" s="21">
        <f t="shared" si="3"/>
        <v>4344.017743714242</v>
      </c>
    </row>
    <row r="61" spans="1:100" ht="15">
      <c r="A61" s="3" t="s">
        <v>56</v>
      </c>
      <c r="B61" s="11">
        <v>8.493625000000002</v>
      </c>
      <c r="C61" s="14">
        <f t="shared" si="4"/>
        <v>5280.110554349219</v>
      </c>
      <c r="D61" s="21">
        <f>+C61*(1+$B61/100)</f>
        <v>5728.583344421062</v>
      </c>
      <c r="E61" s="21">
        <f t="shared" si="2"/>
        <v>6215.147731508645</v>
      </c>
      <c r="F61" s="21">
        <f t="shared" si="2"/>
        <v>6743.039073018996</v>
      </c>
      <c r="G61" s="21">
        <f t="shared" si="2"/>
        <v>7315.7675254847045</v>
      </c>
      <c r="H61" s="21">
        <f t="shared" si="2"/>
        <v>7937.141384971154</v>
      </c>
      <c r="I61" s="21">
        <f t="shared" si="2"/>
        <v>8611.292409930411</v>
      </c>
      <c r="J61" s="21">
        <f t="shared" si="2"/>
        <v>9342.703294883362</v>
      </c>
      <c r="K61" s="21">
        <f t="shared" si="2"/>
        <v>10136.237477613398</v>
      </c>
      <c r="L61" s="21">
        <f t="shared" si="2"/>
        <v>10997.17147807134</v>
      </c>
      <c r="M61" s="21">
        <f t="shared" si="2"/>
        <v>11931.229984025675</v>
      </c>
      <c r="N61" s="21">
        <f t="shared" si="2"/>
        <v>12944.623916756374</v>
      </c>
      <c r="O61" s="21">
        <f t="shared" si="2"/>
        <v>14044.091729905973</v>
      </c>
      <c r="P61" s="21">
        <f t="shared" si="2"/>
        <v>15236.944216100199</v>
      </c>
      <c r="Q61" s="21">
        <f t="shared" si="2"/>
        <v>16531.113119274938</v>
      </c>
      <c r="R61" s="21">
        <f t="shared" si="2"/>
        <v>17935.203875951953</v>
      </c>
      <c r="S61" s="21">
        <f t="shared" si="2"/>
        <v>19458.552836160776</v>
      </c>
      <c r="T61" s="21">
        <f t="shared" si="2"/>
        <v>21111.289344491135</v>
      </c>
      <c r="U61" s="21">
        <f t="shared" si="2"/>
        <v>22904.40309407717</v>
      </c>
      <c r="V61" s="21">
        <f t="shared" si="2"/>
        <v>24849.81720137648</v>
      </c>
      <c r="W61" s="21">
        <f t="shared" si="2"/>
        <v>26960.467487646893</v>
      </c>
      <c r="X61" s="21">
        <f t="shared" si="2"/>
        <v>29250.38849429454</v>
      </c>
      <c r="Y61" s="21">
        <f t="shared" si="2"/>
        <v>31734.806804043063</v>
      </c>
      <c r="Z61" s="21">
        <f t="shared" si="2"/>
        <v>34430.242288452966</v>
      </c>
      <c r="AA61" s="21">
        <f t="shared" si="2"/>
        <v>37354.61795502558</v>
      </c>
      <c r="AB61" s="21">
        <f t="shared" si="2"/>
        <v>40527.379124308114</v>
      </c>
      <c r="AC61" s="21">
        <f t="shared" si="2"/>
        <v>43969.62272945513</v>
      </c>
      <c r="AD61" s="21">
        <f t="shared" si="2"/>
        <v>47704.23759800981</v>
      </c>
      <c r="AE61" s="21">
        <f t="shared" si="2"/>
        <v>51756.05664869377</v>
      </c>
      <c r="AF61" s="21">
        <f t="shared" si="2"/>
        <v>56152.02201522138</v>
      </c>
      <c r="AG61" s="21">
        <f t="shared" si="2"/>
        <v>60921.364195111724</v>
      </c>
      <c r="AH61" s="21">
        <f t="shared" si="2"/>
        <v>66095.79641472879</v>
      </c>
      <c r="AI61" s="21">
        <f t="shared" si="2"/>
        <v>71709.72550295929</v>
      </c>
      <c r="AJ61" s="21">
        <f t="shared" si="2"/>
        <v>77800.48067571002</v>
      </c>
      <c r="AK61" s="21">
        <f t="shared" si="2"/>
        <v>84408.56175250228</v>
      </c>
      <c r="AL61" s="21">
        <f t="shared" si="2"/>
        <v>91577.90845565325</v>
      </c>
      <c r="AM61" s="21">
        <f t="shared" si="2"/>
        <v>99356.19258271973</v>
      </c>
      <c r="AN61" s="21">
        <f t="shared" si="2"/>
        <v>107795.13499497375</v>
      </c>
      <c r="AO61" s="21">
        <f t="shared" si="2"/>
        <v>116950.84952969057</v>
      </c>
      <c r="AP61" s="21">
        <f t="shared" si="2"/>
        <v>126884.21612305674</v>
      </c>
      <c r="AQ61" s="21">
        <f t="shared" si="2"/>
        <v>137661.28562473872</v>
      </c>
      <c r="AR61" s="21">
        <f t="shared" si="2"/>
        <v>149353.71899588293</v>
      </c>
      <c r="AS61" s="21">
        <f t="shared" si="2"/>
        <v>162039.26381094698</v>
      </c>
      <c r="AT61" s="21">
        <f t="shared" si="2"/>
        <v>175802.27123180951</v>
      </c>
      <c r="AU61" s="21">
        <f t="shared" si="2"/>
        <v>190734.2568917223</v>
      </c>
      <c r="AV61" s="21">
        <f t="shared" si="2"/>
        <v>206934.50941864183</v>
      </c>
      <c r="AW61" s="21">
        <f t="shared" si="2"/>
        <v>224510.75064425092</v>
      </c>
      <c r="AX61" s="21">
        <f t="shared" si="2"/>
        <v>243579.85188865865</v>
      </c>
      <c r="AY61" s="21">
        <f t="shared" si="2"/>
        <v>264268.6110836367</v>
      </c>
      <c r="AZ61" s="21">
        <f t="shared" si="2"/>
        <v>286714.5959017892</v>
      </c>
      <c r="BA61" s="21">
        <f t="shared" si="2"/>
        <v>311067.05849795253</v>
      </c>
      <c r="BB61" s="21">
        <f t="shared" si="2"/>
        <v>337487.92794529925</v>
      </c>
      <c r="BC61" s="21">
        <f t="shared" si="2"/>
        <v>366152.88696524315</v>
      </c>
      <c r="BD61" s="21">
        <f t="shared" si="2"/>
        <v>397252.54011074477</v>
      </c>
      <c r="BE61" s="21">
        <f t="shared" si="2"/>
        <v>430993.68117072596</v>
      </c>
      <c r="BF61" s="21">
        <f t="shared" si="2"/>
        <v>467600.668223063</v>
      </c>
      <c r="BG61" s="21">
        <f t="shared" si="2"/>
        <v>507316.9154794241</v>
      </c>
      <c r="BH61" s="21">
        <f t="shared" si="2"/>
        <v>550406.5118418133</v>
      </c>
      <c r="BI61" s="21">
        <f t="shared" si="2"/>
        <v>597155.9769332375</v>
      </c>
      <c r="BJ61" s="21">
        <f t="shared" si="2"/>
        <v>647876.1662790332</v>
      </c>
      <c r="BK61" s="21">
        <f t="shared" si="2"/>
        <v>702904.3383071506</v>
      </c>
      <c r="BL61" s="21">
        <f t="shared" si="2"/>
        <v>762606.3969116913</v>
      </c>
      <c r="BM61" s="21">
        <f t="shared" si="2"/>
        <v>827379.3244913819</v>
      </c>
      <c r="BN61" s="21">
        <f t="shared" si="2"/>
        <v>897653.8216412129</v>
      </c>
      <c r="BO61" s="21">
        <f t="shared" si="2"/>
        <v>973897.1710495864</v>
      </c>
      <c r="BP61" s="21">
        <f aca="true" t="shared" si="5" ref="BP61:CE61">+BO61*(1+$B61/100)</f>
        <v>1056616.3446441467</v>
      </c>
      <c r="BQ61" s="21">
        <f t="shared" si="5"/>
        <v>1146361.3746469282</v>
      </c>
      <c r="BR61" s="21">
        <f t="shared" si="5"/>
        <v>1243729.0109542832</v>
      </c>
      <c r="BS61" s="21">
        <f t="shared" si="5"/>
        <v>1349366.6891609489</v>
      </c>
      <c r="BT61" s="21">
        <f t="shared" si="5"/>
        <v>1463976.8356131953</v>
      </c>
      <c r="BU61" s="21">
        <f t="shared" si="5"/>
        <v>1588321.5381170465</v>
      </c>
      <c r="BV61" s="21">
        <f t="shared" si="5"/>
        <v>1723227.6133589405</v>
      </c>
      <c r="BW61" s="21">
        <f t="shared" si="5"/>
        <v>1869592.1047340988</v>
      </c>
      <c r="BX61" s="21">
        <f t="shared" si="5"/>
        <v>2028388.2471398204</v>
      </c>
      <c r="BY61" s="21">
        <f t="shared" si="5"/>
        <v>2200671.93839595</v>
      </c>
      <c r="BZ61" s="21">
        <f t="shared" si="5"/>
        <v>2387588.760323533</v>
      </c>
      <c r="CA61" s="21">
        <f t="shared" si="5"/>
        <v>2590381.5961675625</v>
      </c>
      <c r="CB61" s="21">
        <f t="shared" si="5"/>
        <v>2810398.8950150497</v>
      </c>
      <c r="CC61" s="21">
        <f t="shared" si="5"/>
        <v>3049103.6381617715</v>
      </c>
      <c r="CD61" s="21">
        <f t="shared" si="5"/>
        <v>3308083.0670485892</v>
      </c>
      <c r="CE61" s="21">
        <f t="shared" si="5"/>
        <v>3589059.2374521946</v>
      </c>
      <c r="CF61" s="21">
        <f t="shared" si="3"/>
        <v>3893900.4701092434</v>
      </c>
      <c r="CG61" s="21">
        <f t="shared" si="3"/>
        <v>4224633.7739135595</v>
      </c>
      <c r="CH61" s="21">
        <f t="shared" si="3"/>
        <v>4583458.3242931245</v>
      </c>
      <c r="CI61" s="21">
        <f t="shared" si="3"/>
        <v>4972760.086389866</v>
      </c>
      <c r="CJ61" s="21">
        <f t="shared" si="3"/>
        <v>5395127.680277497</v>
      </c>
      <c r="CK61" s="21">
        <f t="shared" si="3"/>
        <v>5853369.593711466</v>
      </c>
      <c r="CL61" s="21">
        <f t="shared" si="3"/>
        <v>6350532.856865341</v>
      </c>
      <c r="CM61" s="21">
        <f t="shared" si="3"/>
        <v>6889923.30322927</v>
      </c>
      <c r="CN61" s="21">
        <f t="shared" si="3"/>
        <v>7475127.551393176</v>
      </c>
      <c r="CO61" s="21">
        <f t="shared" si="3"/>
        <v>8110036.853880195</v>
      </c>
      <c r="CP61" s="21">
        <f t="shared" si="3"/>
        <v>8798872.971610576</v>
      </c>
      <c r="CQ61" s="21">
        <f t="shared" si="3"/>
        <v>9546216.246045534</v>
      </c>
      <c r="CR61" s="21">
        <f t="shared" si="3"/>
        <v>10357036.055673718</v>
      </c>
      <c r="CS61" s="21">
        <f t="shared" si="3"/>
        <v>11236723.859357435</v>
      </c>
      <c r="CT61" s="21">
        <f t="shared" si="3"/>
        <v>12191129.046256782</v>
      </c>
      <c r="CU61" s="21">
        <f t="shared" si="3"/>
        <v>13226597.830711909</v>
      </c>
      <c r="CV61" s="21">
        <f t="shared" si="3"/>
        <v>14350015.450710712</v>
      </c>
    </row>
    <row r="62" spans="1:100" ht="15">
      <c r="A62" s="3" t="s">
        <v>58</v>
      </c>
      <c r="B62" s="11">
        <v>6.106875</v>
      </c>
      <c r="C62" s="14">
        <f t="shared" si="4"/>
        <v>4541.37438123726</v>
      </c>
      <c r="D62" s="21">
        <f aca="true" t="shared" si="6" ref="D62:BO66">+C62*(1+$B62/100)</f>
        <v>4818.710437981444</v>
      </c>
      <c r="E62" s="21">
        <f t="shared" si="6"/>
        <v>5112.983061040923</v>
      </c>
      <c r="F62" s="21">
        <f t="shared" si="6"/>
        <v>5425.226545349866</v>
      </c>
      <c r="G62" s="21">
        <f t="shared" si="6"/>
        <v>5756.538348941201</v>
      </c>
      <c r="H62" s="21">
        <f t="shared" si="6"/>
        <v>6108.082950238104</v>
      </c>
      <c r="I62" s="21">
        <f t="shared" si="6"/>
        <v>6481.095940905457</v>
      </c>
      <c r="J62" s="21">
        <f t="shared" si="6"/>
        <v>6876.888368646627</v>
      </c>
      <c r="K62" s="21">
        <f t="shared" si="6"/>
        <v>7296.851345209416</v>
      </c>
      <c r="L62" s="21">
        <f t="shared" si="6"/>
        <v>7742.460935797173</v>
      </c>
      <c r="M62" s="21">
        <f t="shared" si="6"/>
        <v>8215.283347070137</v>
      </c>
      <c r="N62" s="21">
        <f t="shared" si="6"/>
        <v>8716.980431971526</v>
      </c>
      <c r="O62" s="21">
        <f t="shared" si="6"/>
        <v>9249.315530726488</v>
      </c>
      <c r="P62" s="21">
        <f t="shared" si="6"/>
        <v>9814.159668543542</v>
      </c>
      <c r="Q62" s="21">
        <f t="shared" si="6"/>
        <v>10413.49813180191</v>
      </c>
      <c r="R62" s="21">
        <f t="shared" si="6"/>
        <v>11049.437445838388</v>
      </c>
      <c r="S62" s="21">
        <f t="shared" si="6"/>
        <v>11724.212778858931</v>
      </c>
      <c r="T62" s="21">
        <f t="shared" si="6"/>
        <v>12440.195797997872</v>
      </c>
      <c r="U62" s="21">
        <f t="shared" si="6"/>
        <v>13199.903005136855</v>
      </c>
      <c r="V62" s="21">
        <f t="shared" si="6"/>
        <v>14006.004581781806</v>
      </c>
      <c r="W62" s="21">
        <f t="shared" si="6"/>
        <v>14861.333774085495</v>
      </c>
      <c r="X62" s="21">
        <f t="shared" si="6"/>
        <v>15768.896851001678</v>
      </c>
      <c r="Y62" s="21">
        <f t="shared" si="6"/>
        <v>16731.883670571286</v>
      </c>
      <c r="Z62" s="21">
        <f t="shared" si="6"/>
        <v>17753.678891478485</v>
      </c>
      <c r="AA62" s="21">
        <f t="shared" si="6"/>
        <v>18837.873869282463</v>
      </c>
      <c r="AB62" s="21">
        <f t="shared" si="6"/>
        <v>19988.279279137205</v>
      </c>
      <c r="AC62" s="21">
        <f t="shared" si="6"/>
        <v>21208.938509365016</v>
      </c>
      <c r="AD62" s="21">
        <f t="shared" si="6"/>
        <v>22504.1418729588</v>
      </c>
      <c r="AE62" s="21">
        <f t="shared" si="6"/>
        <v>23878.441686963055</v>
      </c>
      <c r="AF62" s="21">
        <f t="shared" si="6"/>
        <v>25336.66827273378</v>
      </c>
      <c r="AG62" s="21">
        <f t="shared" si="6"/>
        <v>26883.94693331429</v>
      </c>
      <c r="AH62" s="21">
        <f t="shared" si="6"/>
        <v>28525.715967598127</v>
      </c>
      <c r="AI62" s="21">
        <f t="shared" si="6"/>
        <v>30267.745784594386</v>
      </c>
      <c r="AJ62" s="21">
        <f t="shared" si="6"/>
        <v>32116.159184977336</v>
      </c>
      <c r="AK62" s="21">
        <f t="shared" si="6"/>
        <v>34077.45288120492</v>
      </c>
      <c r="AL62" s="21">
        <f t="shared" si="6"/>
        <v>36158.520331844</v>
      </c>
      <c r="AM62" s="21">
        <f t="shared" si="6"/>
        <v>38366.675970359305</v>
      </c>
      <c r="AN62" s="21">
        <f t="shared" si="6"/>
        <v>40709.680913524186</v>
      </c>
      <c r="AO62" s="21">
        <f t="shared" si="6"/>
        <v>43195.770239811965</v>
      </c>
      <c r="AP62" s="21">
        <f t="shared" si="6"/>
        <v>45833.68193364448</v>
      </c>
      <c r="AQ62" s="21">
        <f t="shared" si="6"/>
        <v>48632.687597229735</v>
      </c>
      <c r="AR62" s="21">
        <f t="shared" si="6"/>
        <v>51602.62503793306</v>
      </c>
      <c r="AS62" s="21">
        <f t="shared" si="6"/>
        <v>54753.93284571834</v>
      </c>
      <c r="AT62" s="21">
        <f t="shared" si="6"/>
        <v>58097.6870821903</v>
      </c>
      <c r="AU62" s="21">
        <f t="shared" si="6"/>
        <v>61645.64021019081</v>
      </c>
      <c r="AV62" s="21">
        <f t="shared" si="6"/>
        <v>65410.2624007769</v>
      </c>
      <c r="AW62" s="21">
        <f t="shared" si="6"/>
        <v>69404.78536276435</v>
      </c>
      <c r="AX62" s="21">
        <f t="shared" si="6"/>
        <v>73643.24884888667</v>
      </c>
      <c r="AY62" s="21">
        <f t="shared" si="6"/>
        <v>78140.55000202711</v>
      </c>
      <c r="AZ62" s="21">
        <f t="shared" si="6"/>
        <v>82912.49571496341</v>
      </c>
      <c r="BA62" s="21">
        <f t="shared" si="6"/>
        <v>87975.85818765659</v>
      </c>
      <c r="BB62" s="21">
        <f t="shared" si="6"/>
        <v>93348.43387735404</v>
      </c>
      <c r="BC62" s="21">
        <f t="shared" si="6"/>
        <v>99049.1060487017</v>
      </c>
      <c r="BD62" s="21">
        <f t="shared" si="6"/>
        <v>105097.91114371334</v>
      </c>
      <c r="BE62" s="21">
        <f t="shared" si="6"/>
        <v>111516.10920487098</v>
      </c>
      <c r="BF62" s="21">
        <f t="shared" si="6"/>
        <v>118326.25859887595</v>
      </c>
      <c r="BG62" s="21">
        <f t="shared" si="6"/>
        <v>125552.29530368606</v>
      </c>
      <c r="BH62" s="21">
        <f t="shared" si="6"/>
        <v>133219.61703751303</v>
      </c>
      <c r="BI62" s="21">
        <f t="shared" si="6"/>
        <v>141355.17252547265</v>
      </c>
      <c r="BJ62" s="21">
        <f t="shared" si="6"/>
        <v>149987.5562176376</v>
      </c>
      <c r="BK62" s="21">
        <f t="shared" si="6"/>
        <v>159147.10879140347</v>
      </c>
      <c r="BL62" s="21">
        <f t="shared" si="6"/>
        <v>168866.0237914085</v>
      </c>
      <c r="BM62" s="21">
        <f t="shared" si="6"/>
        <v>179178.46078182006</v>
      </c>
      <c r="BN62" s="21">
        <f t="shared" si="6"/>
        <v>190120.66540868985</v>
      </c>
      <c r="BO62" s="21">
        <f t="shared" si="6"/>
        <v>201731.09679436678</v>
      </c>
      <c r="BP62" s="21">
        <f aca="true" t="shared" si="7" ref="BP62:CE62">+BO62*(1+$B62/100)</f>
        <v>214050.56271172778</v>
      </c>
      <c r="BQ62" s="21">
        <f t="shared" si="7"/>
        <v>227122.3630133296</v>
      </c>
      <c r="BR62" s="21">
        <f t="shared" si="7"/>
        <v>240992.44181959986</v>
      </c>
      <c r="BS62" s="21">
        <f t="shared" si="7"/>
        <v>255709.54900097055</v>
      </c>
      <c r="BT62" s="21">
        <f t="shared" si="7"/>
        <v>271325.41152152355</v>
      </c>
      <c r="BU62" s="21">
        <f t="shared" si="7"/>
        <v>287894.9152463786</v>
      </c>
      <c r="BV62" s="21">
        <f t="shared" si="7"/>
        <v>305476.29785183084</v>
      </c>
      <c r="BW62" s="21">
        <f t="shared" si="7"/>
        <v>324131.3535162698</v>
      </c>
      <c r="BX62" s="21">
        <f t="shared" si="7"/>
        <v>343925.6501113165</v>
      </c>
      <c r="BY62" s="21">
        <f t="shared" si="7"/>
        <v>364928.759656552</v>
      </c>
      <c r="BZ62" s="21">
        <f t="shared" si="7"/>
        <v>387214.50284782803</v>
      </c>
      <c r="CA62" s="21">
        <f t="shared" si="7"/>
        <v>410861.20851861633</v>
      </c>
      <c r="CB62" s="21">
        <f t="shared" si="7"/>
        <v>435951.9889463376</v>
      </c>
      <c r="CC62" s="21">
        <f t="shared" si="7"/>
        <v>462575.03197130427</v>
      </c>
      <c r="CD62" s="21">
        <f t="shared" si="7"/>
        <v>490823.91095500183</v>
      </c>
      <c r="CE62" s="21">
        <f t="shared" si="7"/>
        <v>520797.9136671351</v>
      </c>
      <c r="CF62" s="21">
        <f t="shared" si="3"/>
        <v>552602.3912573949</v>
      </c>
      <c r="CG62" s="21">
        <f t="shared" si="3"/>
        <v>586349.1285384949</v>
      </c>
      <c r="CH62" s="21">
        <f t="shared" si="3"/>
        <v>622156.7368819301</v>
      </c>
      <c r="CI62" s="21">
        <f t="shared" si="3"/>
        <v>660151.0711073885</v>
      </c>
      <c r="CJ62" s="21">
        <f t="shared" si="3"/>
        <v>700465.6718310778</v>
      </c>
      <c r="CK62" s="21">
        <f t="shared" si="3"/>
        <v>743242.234827712</v>
      </c>
      <c r="CL62" s="21">
        <f t="shared" si="3"/>
        <v>788631.1090558468</v>
      </c>
      <c r="CM62" s="21">
        <f t="shared" si="3"/>
        <v>836791.825097001</v>
      </c>
      <c r="CN62" s="21">
        <f t="shared" si="3"/>
        <v>887893.6558658936</v>
      </c>
      <c r="CO62" s="21">
        <f t="shared" si="3"/>
        <v>942116.2115625539</v>
      </c>
      <c r="CP62" s="21">
        <f t="shared" si="3"/>
        <v>999650.0709574146</v>
      </c>
      <c r="CQ62" s="21">
        <f t="shared" si="3"/>
        <v>1060697.451228195</v>
      </c>
      <c r="CR62" s="21">
        <f t="shared" si="3"/>
        <v>1125472.918702887</v>
      </c>
      <c r="CS62" s="21">
        <f t="shared" si="3"/>
        <v>1194204.1430069238</v>
      </c>
      <c r="CT62" s="21">
        <f t="shared" si="3"/>
        <v>1267132.697265178</v>
      </c>
      <c r="CU62" s="21">
        <f t="shared" si="3"/>
        <v>1344514.9071712908</v>
      </c>
      <c r="CV62" s="21">
        <f t="shared" si="3"/>
        <v>1426622.7519086075</v>
      </c>
    </row>
    <row r="63" spans="1:100" ht="15">
      <c r="A63" s="3" t="s">
        <v>60</v>
      </c>
      <c r="B63" s="11">
        <v>5.6533750000000005</v>
      </c>
      <c r="C63" s="14">
        <f t="shared" si="4"/>
        <v>924.4070277324602</v>
      </c>
      <c r="D63" s="21">
        <f t="shared" si="6"/>
        <v>976.6672235365302</v>
      </c>
      <c r="E63" s="21">
        <f t="shared" si="6"/>
        <v>1031.8818841851385</v>
      </c>
      <c r="F63" s="21">
        <f t="shared" si="6"/>
        <v>1090.2180366551902</v>
      </c>
      <c r="G63" s="21">
        <f t="shared" si="6"/>
        <v>1151.8521505849455</v>
      </c>
      <c r="H63" s="21">
        <f t="shared" si="6"/>
        <v>1216.9706721030773</v>
      </c>
      <c r="I63" s="21">
        <f t="shared" si="6"/>
        <v>1285.7705878370846</v>
      </c>
      <c r="J63" s="21">
        <f t="shared" si="6"/>
        <v>1358.4600208072195</v>
      </c>
      <c r="K63" s="21">
        <f t="shared" si="6"/>
        <v>1435.2588600085296</v>
      </c>
      <c r="L63" s="21">
        <f t="shared" si="6"/>
        <v>1516.3994255855368</v>
      </c>
      <c r="M63" s="21">
        <f t="shared" si="6"/>
        <v>1602.1271716117333</v>
      </c>
      <c r="N63" s="21">
        <f t="shared" si="6"/>
        <v>1692.7014285998382</v>
      </c>
      <c r="O63" s="21">
        <f t="shared" si="6"/>
        <v>1788.3961879889443</v>
      </c>
      <c r="P63" s="21">
        <f t="shared" si="6"/>
        <v>1889.5009309816644</v>
      </c>
      <c r="Q63" s="21">
        <f t="shared" si="6"/>
        <v>1996.321504238549</v>
      </c>
      <c r="R63" s="21">
        <f t="shared" si="6"/>
        <v>2109.1810450787953</v>
      </c>
      <c r="S63" s="21">
        <f t="shared" si="6"/>
        <v>2228.420958986019</v>
      </c>
      <c r="T63" s="21">
        <f t="shared" si="6"/>
        <v>2354.401952376095</v>
      </c>
      <c r="U63" s="21">
        <f t="shared" si="6"/>
        <v>2487.505123751237</v>
      </c>
      <c r="V63" s="21">
        <f t="shared" si="6"/>
        <v>2628.133116541109</v>
      </c>
      <c r="W63" s="21">
        <f t="shared" si="6"/>
        <v>2776.711337118365</v>
      </c>
      <c r="X63" s="21">
        <f t="shared" si="6"/>
        <v>2933.6892416731807</v>
      </c>
      <c r="Y63" s="21">
        <f t="shared" si="6"/>
        <v>3099.541695839622</v>
      </c>
      <c r="Z63" s="21">
        <f t="shared" si="6"/>
        <v>3274.7704111867956</v>
      </c>
      <c r="AA63" s="21">
        <f t="shared" si="6"/>
        <v>3459.9054629202274</v>
      </c>
      <c r="AB63" s="21">
        <f t="shared" si="6"/>
        <v>3655.506893384594</v>
      </c>
      <c r="AC63" s="21">
        <f t="shared" si="6"/>
        <v>3862.1664062184755</v>
      </c>
      <c r="AD63" s="21">
        <f t="shared" si="6"/>
        <v>4080.5091562860293</v>
      </c>
      <c r="AE63" s="21">
        <f t="shared" si="6"/>
        <v>4311.195640800215</v>
      </c>
      <c r="AF63" s="21">
        <f t="shared" si="6"/>
        <v>4554.923697358305</v>
      </c>
      <c r="AG63" s="21">
        <f t="shared" si="6"/>
        <v>4812.430614933835</v>
      </c>
      <c r="AH63" s="21">
        <f t="shared" si="6"/>
        <v>5084.495364210851</v>
      </c>
      <c r="AI63" s="21">
        <f t="shared" si="6"/>
        <v>5371.940954007307</v>
      </c>
      <c r="AJ63" s="21">
        <f t="shared" si="6"/>
        <v>5675.6369209159175</v>
      </c>
      <c r="AK63" s="21">
        <f t="shared" si="6"/>
        <v>5996.501959693748</v>
      </c>
      <c r="AL63" s="21">
        <f t="shared" si="6"/>
        <v>6335.506702357585</v>
      </c>
      <c r="AM63" s="21">
        <f t="shared" si="6"/>
        <v>6693.676654391993</v>
      </c>
      <c r="AN63" s="21">
        <f t="shared" si="6"/>
        <v>7072.095296952227</v>
      </c>
      <c r="AO63" s="21">
        <f t="shared" si="6"/>
        <v>7471.907364446301</v>
      </c>
      <c r="AP63" s="21">
        <f t="shared" si="6"/>
        <v>7894.322307411067</v>
      </c>
      <c r="AQ63" s="21">
        <f t="shared" si="6"/>
        <v>8340.617951157668</v>
      </c>
      <c r="AR63" s="21">
        <f t="shared" si="6"/>
        <v>8812.144361253928</v>
      </c>
      <c r="AS63" s="21">
        <f t="shared" si="6"/>
        <v>9310.327927536968</v>
      </c>
      <c r="AT63" s="21">
        <f t="shared" si="6"/>
        <v>9836.67567901036</v>
      </c>
      <c r="AU63" s="21">
        <f t="shared" si="6"/>
        <v>10392.779842678614</v>
      </c>
      <c r="AV63" s="21">
        <f t="shared" si="6"/>
        <v>10980.322660109647</v>
      </c>
      <c r="AW63" s="21">
        <f t="shared" si="6"/>
        <v>11601.081476295622</v>
      </c>
      <c r="AX63" s="21">
        <f t="shared" si="6"/>
        <v>12256.93411620615</v>
      </c>
      <c r="AY63" s="21">
        <f t="shared" si="6"/>
        <v>12949.86456529822</v>
      </c>
      <c r="AZ63" s="21">
        <f t="shared" si="6"/>
        <v>13681.968971166649</v>
      </c>
      <c r="BA63" s="21">
        <f t="shared" si="6"/>
        <v>14455.461984490343</v>
      </c>
      <c r="BB63" s="21">
        <f t="shared" si="6"/>
        <v>15272.683458456024</v>
      </c>
      <c r="BC63" s="21">
        <f t="shared" si="6"/>
        <v>16136.105526925512</v>
      </c>
      <c r="BD63" s="21">
        <f t="shared" si="6"/>
        <v>17048.34008275834</v>
      </c>
      <c r="BE63" s="21">
        <f t="shared" si="6"/>
        <v>18012.14667891198</v>
      </c>
      <c r="BF63" s="21">
        <f t="shared" si="6"/>
        <v>19030.44087622092</v>
      </c>
      <c r="BG63" s="21">
        <f t="shared" si="6"/>
        <v>20106.303063106974</v>
      </c>
      <c r="BH63" s="21">
        <f t="shared" si="6"/>
        <v>21242.9877739009</v>
      </c>
      <c r="BI63" s="21">
        <f t="shared" si="6"/>
        <v>22443.93353396367</v>
      </c>
      <c r="BJ63" s="21">
        <f t="shared" si="6"/>
        <v>23712.77326138939</v>
      </c>
      <c r="BK63" s="21">
        <f t="shared" si="6"/>
        <v>25053.345256755463</v>
      </c>
      <c r="BL63" s="21">
        <f t="shared" si="6"/>
        <v>26469.704814164565</v>
      </c>
      <c r="BM63" s="21">
        <f t="shared" si="6"/>
        <v>27966.13648870234</v>
      </c>
      <c r="BN63" s="21">
        <f t="shared" si="6"/>
        <v>29547.16705742052</v>
      </c>
      <c r="BO63" s="21">
        <f t="shared" si="6"/>
        <v>31217.57921305297</v>
      </c>
      <c r="BP63" s="21">
        <f aca="true" t="shared" si="8" ref="BP63:CE63">+BO63*(1+$B63/100)</f>
        <v>32982.42603188891</v>
      </c>
      <c r="BQ63" s="21">
        <f t="shared" si="8"/>
        <v>34847.04625956921</v>
      </c>
      <c r="BR63" s="21">
        <f t="shared" si="8"/>
        <v>36817.08046104613</v>
      </c>
      <c r="BS63" s="21">
        <f t="shared" si="8"/>
        <v>38898.4880835608</v>
      </c>
      <c r="BT63" s="21">
        <f t="shared" si="8"/>
        <v>41097.5654842548</v>
      </c>
      <c r="BU63" s="21">
        <f t="shared" si="8"/>
        <v>43420.964976950294</v>
      </c>
      <c r="BV63" s="21">
        <f t="shared" si="8"/>
        <v>45875.71495571596</v>
      </c>
      <c r="BW63" s="21">
        <f t="shared" si="8"/>
        <v>48469.24115609367</v>
      </c>
      <c r="BX63" s="21">
        <f t="shared" si="8"/>
        <v>51209.38911830198</v>
      </c>
      <c r="BY63" s="21">
        <f t="shared" si="8"/>
        <v>54104.44792036879</v>
      </c>
      <c r="BZ63" s="21">
        <f t="shared" si="8"/>
        <v>57163.17525298694</v>
      </c>
      <c r="CA63" s="21">
        <f t="shared" si="8"/>
        <v>60394.823911945496</v>
      </c>
      <c r="CB63" s="21">
        <f t="shared" si="8"/>
        <v>63809.169788277446</v>
      </c>
      <c r="CC63" s="21">
        <f t="shared" si="8"/>
        <v>67416.54144079548</v>
      </c>
      <c r="CD63" s="21">
        <f t="shared" si="8"/>
        <v>71227.85134047405</v>
      </c>
      <c r="CE63" s="21">
        <f t="shared" si="8"/>
        <v>75254.62888119358</v>
      </c>
      <c r="CF63" s="21">
        <f aca="true" t="shared" si="9" ref="CF63:CV63">+CE63*(1+$B63/100)</f>
        <v>79509.05525670576</v>
      </c>
      <c r="CG63" s="21">
        <f t="shared" si="9"/>
        <v>84004.00030932455</v>
      </c>
      <c r="CH63" s="21">
        <f t="shared" si="9"/>
        <v>88753.06146181183</v>
      </c>
      <c r="CI63" s="21">
        <f t="shared" si="9"/>
        <v>93770.60485022854</v>
      </c>
      <c r="CJ63" s="21">
        <f t="shared" si="9"/>
        <v>99071.80878218016</v>
      </c>
      <c r="CK63" s="21">
        <f t="shared" si="9"/>
        <v>104672.70965191974</v>
      </c>
      <c r="CL63" s="21">
        <f t="shared" si="9"/>
        <v>110590.25045120396</v>
      </c>
      <c r="CM63" s="21">
        <f t="shared" si="9"/>
        <v>116842.33202264972</v>
      </c>
      <c r="CN63" s="21">
        <f t="shared" si="9"/>
        <v>123447.8672106352</v>
      </c>
      <c r="CO63" s="21">
        <f t="shared" si="9"/>
        <v>130426.83807355446</v>
      </c>
      <c r="CP63" s="21">
        <f t="shared" si="9"/>
        <v>137800.35633049527</v>
      </c>
      <c r="CQ63" s="21">
        <f t="shared" si="9"/>
        <v>145590.72722519442</v>
      </c>
      <c r="CR63" s="21">
        <f t="shared" si="9"/>
        <v>153821.51700046175</v>
      </c>
      <c r="CS63" s="21">
        <f t="shared" si="9"/>
        <v>162517.62418718662</v>
      </c>
      <c r="CT63" s="21">
        <f t="shared" si="9"/>
        <v>171705.354923579</v>
      </c>
      <c r="CU63" s="21">
        <f t="shared" si="9"/>
        <v>181412.5025324899</v>
      </c>
      <c r="CV63" s="21">
        <f t="shared" si="9"/>
        <v>191668.43159753605</v>
      </c>
    </row>
    <row r="64" spans="1:100" ht="15">
      <c r="A64" s="3" t="s">
        <v>62</v>
      </c>
      <c r="B64" s="11"/>
      <c r="C64" s="14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</row>
    <row r="65" spans="1:100" ht="15">
      <c r="A65" s="3" t="s">
        <v>64</v>
      </c>
      <c r="B65" s="11">
        <v>7.608125</v>
      </c>
      <c r="C65" s="14">
        <f t="shared" si="4"/>
        <v>5337.64507048242</v>
      </c>
      <c r="D65" s="21">
        <f t="shared" si="6"/>
        <v>5743.739779501061</v>
      </c>
      <c r="E65" s="21">
        <f t="shared" si="6"/>
        <v>6180.7306816002265</v>
      </c>
      <c r="F65" s="21">
        <f t="shared" si="6"/>
        <v>6650.968397769724</v>
      </c>
      <c r="G65" s="21">
        <f t="shared" si="6"/>
        <v>7156.982387182543</v>
      </c>
      <c r="H65" s="21">
        <f t="shared" si="6"/>
        <v>7701.494553427376</v>
      </c>
      <c r="I65" s="21">
        <f t="shared" si="6"/>
        <v>8287.433885920324</v>
      </c>
      <c r="J65" s="21">
        <f t="shared" si="6"/>
        <v>8917.9522152535</v>
      </c>
      <c r="K65" s="21">
        <f t="shared" si="6"/>
        <v>9596.441167230256</v>
      </c>
      <c r="L65" s="21">
        <f t="shared" si="6"/>
        <v>10326.550406784594</v>
      </c>
      <c r="M65" s="21">
        <f t="shared" si="6"/>
        <v>11112.207269920775</v>
      </c>
      <c r="N65" s="21">
        <f t="shared" si="6"/>
        <v>11957.637889275436</v>
      </c>
      <c r="O65" s="21">
        <f t="shared" si="6"/>
        <v>12867.389926938875</v>
      </c>
      <c r="P65" s="21">
        <f t="shared" si="6"/>
        <v>13846.357036817795</v>
      </c>
      <c r="Q65" s="21">
        <f t="shared" si="6"/>
        <v>14899.80518812519</v>
      </c>
      <c r="R65" s="21">
        <f t="shared" si="6"/>
        <v>16033.400991594242</v>
      </c>
      <c r="S65" s="21">
        <f t="shared" si="6"/>
        <v>17253.242180785972</v>
      </c>
      <c r="T65" s="21">
        <f t="shared" si="6"/>
        <v>18565.890412452896</v>
      </c>
      <c r="U65" s="21">
        <f t="shared" si="6"/>
        <v>19978.40656239533</v>
      </c>
      <c r="V65" s="21">
        <f t="shared" si="6"/>
        <v>21498.38870667057</v>
      </c>
      <c r="W65" s="21">
        <f t="shared" si="6"/>
        <v>23134.01299245995</v>
      </c>
      <c r="X65" s="21">
        <f t="shared" si="6"/>
        <v>24894.077618442545</v>
      </c>
      <c r="Y65" s="21">
        <f t="shared" si="6"/>
        <v>26788.050161250678</v>
      </c>
      <c r="Z65" s="21">
        <f t="shared" si="6"/>
        <v>28826.118502581332</v>
      </c>
      <c r="AA65" s="21">
        <f t="shared" si="6"/>
        <v>31019.24563090585</v>
      </c>
      <c r="AB65" s="21">
        <f t="shared" si="6"/>
        <v>33379.22861256221</v>
      </c>
      <c r="AC65" s="21">
        <f t="shared" si="6"/>
        <v>35918.76204944171</v>
      </c>
      <c r="AD65" s="21">
        <f t="shared" si="6"/>
        <v>38651.5063646158</v>
      </c>
      <c r="AE65" s="21">
        <f t="shared" si="6"/>
        <v>41592.16128321873</v>
      </c>
      <c r="AF65" s="21">
        <f t="shared" si="6"/>
        <v>44756.54490384762</v>
      </c>
      <c r="AG65" s="21">
        <f t="shared" si="6"/>
        <v>48161.678785813485</v>
      </c>
      <c r="AH65" s="21">
        <f t="shared" si="6"/>
        <v>51825.87950993666</v>
      </c>
      <c r="AI65" s="21">
        <f t="shared" si="6"/>
        <v>55768.85720540203</v>
      </c>
      <c r="AJ65" s="21">
        <f t="shared" si="6"/>
        <v>60011.821572660534</v>
      </c>
      <c r="AK65" s="21">
        <f t="shared" si="6"/>
        <v>64577.59597268552</v>
      </c>
      <c r="AL65" s="21">
        <f t="shared" si="6"/>
        <v>69490.74019628241</v>
      </c>
      <c r="AM65" s="21">
        <f t="shared" si="6"/>
        <v>74777.68257384082</v>
      </c>
      <c r="AN65" s="21">
        <f t="shared" si="6"/>
        <v>80466.86213616186</v>
      </c>
      <c r="AO65" s="21">
        <f t="shared" si="6"/>
        <v>86588.88159105873</v>
      </c>
      <c r="AP65" s="21">
        <f t="shared" si="6"/>
        <v>93176.67193860847</v>
      </c>
      <c r="AQ65" s="21">
        <f t="shared" si="6"/>
        <v>100265.66961053773</v>
      </c>
      <c r="AR65" s="21">
        <f t="shared" si="6"/>
        <v>107894.00708659447</v>
      </c>
      <c r="AS65" s="21">
        <f t="shared" si="6"/>
        <v>116102.71801325145</v>
      </c>
      <c r="AT65" s="21">
        <f t="shared" si="6"/>
        <v>124935.95792809715</v>
      </c>
      <c r="AU65" s="21">
        <f t="shared" si="6"/>
        <v>134441.2417772142</v>
      </c>
      <c r="AV65" s="21">
        <f t="shared" si="6"/>
        <v>144669.69950317687</v>
      </c>
      <c r="AW65" s="21">
        <f t="shared" si="6"/>
        <v>155676.35107850295</v>
      </c>
      <c r="AX65" s="21">
        <f t="shared" si="6"/>
        <v>167520.4024639943</v>
      </c>
      <c r="AY65" s="21">
        <f t="shared" si="6"/>
        <v>180265.5640839581</v>
      </c>
      <c r="AZ65" s="21">
        <f t="shared" si="6"/>
        <v>193980.39353142076</v>
      </c>
      <c r="BA65" s="21">
        <f t="shared" si="6"/>
        <v>208738.6643467832</v>
      </c>
      <c r="BB65" s="21">
        <f t="shared" si="6"/>
        <v>224619.7628536169</v>
      </c>
      <c r="BC65" s="21">
        <f t="shared" si="6"/>
        <v>241709.11518622367</v>
      </c>
      <c r="BD65" s="21">
        <f t="shared" si="6"/>
        <v>260098.64680598557</v>
      </c>
      <c r="BE65" s="21">
        <f t="shared" si="6"/>
        <v>279887.2769782935</v>
      </c>
      <c r="BF65" s="21">
        <f t="shared" si="6"/>
        <v>301181.4508698983</v>
      </c>
      <c r="BG65" s="21">
        <f t="shared" si="6"/>
        <v>324095.7121288938</v>
      </c>
      <c r="BH65" s="21">
        <f t="shared" si="6"/>
        <v>348753.3190273003</v>
      </c>
      <c r="BI65" s="21">
        <f t="shared" si="6"/>
        <v>375286.9074805461</v>
      </c>
      <c r="BJ65" s="21">
        <f t="shared" si="6"/>
        <v>403839.2045103004</v>
      </c>
      <c r="BK65" s="21">
        <f t="shared" si="6"/>
        <v>434563.79598844977</v>
      </c>
      <c r="BL65" s="21">
        <f t="shared" si="6"/>
        <v>467625.95279199607</v>
      </c>
      <c r="BM65" s="21">
        <f t="shared" si="6"/>
        <v>503203.51981285214</v>
      </c>
      <c r="BN65" s="21">
        <f t="shared" si="6"/>
        <v>541487.8726046138</v>
      </c>
      <c r="BO65" s="21">
        <f t="shared" si="6"/>
        <v>582684.9468122136</v>
      </c>
      <c r="BP65" s="21">
        <f aca="true" t="shared" si="10" ref="BP65:CV65">+BO65*(1+$B65/100)</f>
        <v>627016.3459218704</v>
      </c>
      <c r="BQ65" s="21">
        <f t="shared" si="10"/>
        <v>674720.5332900388</v>
      </c>
      <c r="BR65" s="21">
        <f t="shared" si="10"/>
        <v>726054.1148634116</v>
      </c>
      <c r="BS65" s="21">
        <f t="shared" si="10"/>
        <v>781293.2194898636</v>
      </c>
      <c r="BT65" s="21">
        <f t="shared" si="10"/>
        <v>840734.9842451769</v>
      </c>
      <c r="BU65" s="21">
        <f t="shared" si="10"/>
        <v>904699.1527652803</v>
      </c>
      <c r="BV65" s="21">
        <f t="shared" si="10"/>
        <v>973529.7951816039</v>
      </c>
      <c r="BW65" s="21">
        <f t="shared" si="10"/>
        <v>1047597.1589112644</v>
      </c>
      <c r="BX65" s="21">
        <f t="shared" si="10"/>
        <v>1127299.6602576822</v>
      </c>
      <c r="BY65" s="21">
        <f t="shared" si="10"/>
        <v>1213066.027534662</v>
      </c>
      <c r="BZ65" s="21">
        <f t="shared" si="10"/>
        <v>1305357.6072420336</v>
      </c>
      <c r="CA65" s="21">
        <f t="shared" si="10"/>
        <v>1404670.8456980167</v>
      </c>
      <c r="CB65" s="21">
        <f t="shared" si="10"/>
        <v>1511539.959477279</v>
      </c>
      <c r="CC65" s="21">
        <f t="shared" si="10"/>
        <v>1626539.80901926</v>
      </c>
      <c r="CD65" s="21">
        <f t="shared" si="10"/>
        <v>1750288.9908642068</v>
      </c>
      <c r="CE65" s="21">
        <f t="shared" si="10"/>
        <v>1883453.1651503944</v>
      </c>
      <c r="CF65" s="21">
        <f t="shared" si="10"/>
        <v>2026748.636271493</v>
      </c>
      <c r="CG65" s="21">
        <f t="shared" si="10"/>
        <v>2180946.2059548236</v>
      </c>
      <c r="CH65" s="21">
        <f t="shared" si="10"/>
        <v>2346875.319486624</v>
      </c>
      <c r="CI65" s="21">
        <f t="shared" si="10"/>
        <v>2525428.527387316</v>
      </c>
      <c r="CJ65" s="21">
        <f t="shared" si="10"/>
        <v>2717566.2865366023</v>
      </c>
      <c r="CK65" s="21">
        <f t="shared" si="10"/>
        <v>2924322.1265741657</v>
      </c>
      <c r="CL65" s="21">
        <f t="shared" si="10"/>
        <v>3146808.2093665865</v>
      </c>
      <c r="CM65" s="21">
        <f t="shared" si="10"/>
        <v>3386221.3114454583</v>
      </c>
      <c r="CN65" s="21">
        <f t="shared" si="10"/>
        <v>3643849.2615968683</v>
      </c>
      <c r="CO65" s="21">
        <f t="shared" si="10"/>
        <v>3921077.8682307354</v>
      </c>
      <c r="CP65" s="21">
        <f t="shared" si="10"/>
        <v>4219398.373793066</v>
      </c>
      <c r="CQ65" s="21">
        <f t="shared" si="10"/>
        <v>4540415.47631921</v>
      </c>
      <c r="CR65" s="21">
        <f t="shared" si="10"/>
        <v>4885855.961276921</v>
      </c>
      <c r="CS65" s="21">
        <f t="shared" si="10"/>
        <v>5257577.990130822</v>
      </c>
      <c r="CT65" s="21">
        <f t="shared" si="10"/>
        <v>5657581.095592463</v>
      </c>
      <c r="CU65" s="21">
        <f t="shared" si="10"/>
        <v>6088016.937321508</v>
      </c>
      <c r="CV65" s="21">
        <f t="shared" si="10"/>
        <v>6551200.875934101</v>
      </c>
    </row>
    <row r="66" spans="1:100" ht="15">
      <c r="A66" s="3" t="s">
        <v>66</v>
      </c>
      <c r="B66" s="11">
        <v>8.323250000000002</v>
      </c>
      <c r="C66" s="14">
        <f t="shared" si="4"/>
        <v>2260.2129584975837</v>
      </c>
      <c r="D66" s="21">
        <f t="shared" si="6"/>
        <v>2448.336133565734</v>
      </c>
      <c r="E66" s="21">
        <f t="shared" si="6"/>
        <v>2652.1172708027443</v>
      </c>
      <c r="F66" s="21">
        <f t="shared" si="6"/>
        <v>2872.8596215448338</v>
      </c>
      <c r="G66" s="21">
        <f t="shared" si="6"/>
        <v>3111.974909995064</v>
      </c>
      <c r="H66" s="21">
        <f t="shared" si="6"/>
        <v>3370.9923616912283</v>
      </c>
      <c r="I66" s="21">
        <f t="shared" si="6"/>
        <v>3651.5684834356935</v>
      </c>
      <c r="J66" s="21">
        <f t="shared" si="6"/>
        <v>3955.497657233255</v>
      </c>
      <c r="K66" s="21">
        <f t="shared" si="6"/>
        <v>4284.723615988922</v>
      </c>
      <c r="L66" s="21">
        <f t="shared" si="6"/>
        <v>4641.35187435672</v>
      </c>
      <c r="M66" s="21">
        <f t="shared" si="6"/>
        <v>5027.663194239116</v>
      </c>
      <c r="N66" s="21">
        <f t="shared" si="6"/>
        <v>5446.128171053623</v>
      </c>
      <c r="O66" s="21">
        <f t="shared" si="6"/>
        <v>5899.423034050844</v>
      </c>
      <c r="P66" s="21">
        <f t="shared" si="6"/>
        <v>6390.446761732481</v>
      </c>
      <c r="Q66" s="21">
        <f t="shared" si="6"/>
        <v>6922.33962182838</v>
      </c>
      <c r="R66" s="21">
        <f t="shared" si="6"/>
        <v>7498.503254402211</v>
      </c>
      <c r="S66" s="21">
        <f t="shared" si="6"/>
        <v>8122.622426524243</v>
      </c>
      <c r="T66" s="21">
        <f t="shared" si="6"/>
        <v>8798.688597639923</v>
      </c>
      <c r="U66" s="21">
        <f t="shared" si="6"/>
        <v>9531.025446342988</v>
      </c>
      <c r="V66" s="21">
        <f t="shared" si="6"/>
        <v>10324.316521805731</v>
      </c>
      <c r="W66" s="21">
        <f t="shared" si="6"/>
        <v>11183.635196706928</v>
      </c>
      <c r="X66" s="21">
        <f t="shared" si="6"/>
        <v>12114.477113216837</v>
      </c>
      <c r="Y66" s="21">
        <f t="shared" si="6"/>
        <v>13122.795329542658</v>
      </c>
      <c r="Z66" s="21">
        <f t="shared" si="6"/>
        <v>14215.038391808817</v>
      </c>
      <c r="AA66" s="21">
        <f t="shared" si="6"/>
        <v>15398.191574755045</v>
      </c>
      <c r="AB66" s="21">
        <f t="shared" si="6"/>
        <v>16679.821555000846</v>
      </c>
      <c r="AC66" s="21">
        <f t="shared" si="6"/>
        <v>18068.124802577455</v>
      </c>
      <c r="AD66" s="21">
        <f t="shared" si="6"/>
        <v>19571.980000207983</v>
      </c>
      <c r="AE66" s="21">
        <f t="shared" si="6"/>
        <v>21201.004825575295</v>
      </c>
      <c r="AF66" s="21">
        <f t="shared" si="6"/>
        <v>22965.617459719993</v>
      </c>
      <c r="AG66" s="21">
        <f t="shared" si="6"/>
        <v>24877.103214936138</v>
      </c>
      <c r="AH66" s="21">
        <f t="shared" si="6"/>
        <v>26947.68670827331</v>
      </c>
      <c r="AI66" s="21">
        <f t="shared" si="6"/>
        <v>29190.610042219672</v>
      </c>
      <c r="AJ66" s="21">
        <f t="shared" si="6"/>
        <v>31620.217492558724</v>
      </c>
      <c r="AK66" s="21">
        <f t="shared" si="6"/>
        <v>34252.04724500812</v>
      </c>
      <c r="AL66" s="21">
        <f t="shared" si="6"/>
        <v>37102.93076732826</v>
      </c>
      <c r="AM66" s="21">
        <f t="shared" si="6"/>
        <v>40191.10045241991</v>
      </c>
      <c r="AN66" s="21">
        <f t="shared" si="6"/>
        <v>43536.30622082595</v>
      </c>
      <c r="AO66" s="21">
        <f t="shared" si="6"/>
        <v>47159.94182835085</v>
      </c>
      <c r="AP66" s="21">
        <f t="shared" si="6"/>
        <v>51085.18168657906</v>
      </c>
      <c r="AQ66" s="21">
        <f t="shared" si="6"/>
        <v>55337.12907130725</v>
      </c>
      <c r="AR66" s="21">
        <f t="shared" si="6"/>
        <v>59942.97666673484</v>
      </c>
      <c r="AS66" s="21">
        <f t="shared" si="6"/>
        <v>64932.180472148844</v>
      </c>
      <c r="AT66" s="21">
        <f t="shared" si="6"/>
        <v>70336.64818329697</v>
      </c>
      <c r="AU66" s="21">
        <f t="shared" si="6"/>
        <v>76190.94325321323</v>
      </c>
      <c r="AV66" s="21">
        <f t="shared" si="6"/>
        <v>82532.5059375363</v>
      </c>
      <c r="AW66" s="21">
        <f t="shared" si="6"/>
        <v>89401.8927379823</v>
      </c>
      <c r="AX66" s="21">
        <f t="shared" si="6"/>
        <v>96843.03577529642</v>
      </c>
      <c r="AY66" s="21">
        <f t="shared" si="6"/>
        <v>104903.52375046378</v>
      </c>
      <c r="AZ66" s="21">
        <f t="shared" si="6"/>
        <v>113634.90629102426</v>
      </c>
      <c r="BA66" s="21">
        <f t="shared" si="6"/>
        <v>123093.02362889194</v>
      </c>
      <c r="BB66" s="21">
        <f t="shared" si="6"/>
        <v>133338.36371808368</v>
      </c>
      <c r="BC66" s="21">
        <f t="shared" si="6"/>
        <v>144436.4490762491</v>
      </c>
      <c r="BD66" s="21">
        <f t="shared" si="6"/>
        <v>156458.255823988</v>
      </c>
      <c r="BE66" s="21">
        <f t="shared" si="6"/>
        <v>169480.6676018581</v>
      </c>
      <c r="BF66" s="21">
        <f t="shared" si="6"/>
        <v>183586.96726802975</v>
      </c>
      <c r="BG66" s="21">
        <f t="shared" si="6"/>
        <v>198867.36952116605</v>
      </c>
      <c r="BH66" s="21">
        <f t="shared" si="6"/>
        <v>215419.59785483652</v>
      </c>
      <c r="BI66" s="21">
        <f t="shared" si="6"/>
        <v>233349.5095332892</v>
      </c>
      <c r="BJ66" s="21">
        <f t="shared" si="6"/>
        <v>252771.77258551872</v>
      </c>
      <c r="BK66" s="21">
        <f t="shared" si="6"/>
        <v>273810.5991472429</v>
      </c>
      <c r="BL66" s="21">
        <f t="shared" si="6"/>
        <v>296600.5398407658</v>
      </c>
      <c r="BM66" s="21">
        <f t="shared" si="6"/>
        <v>321287.34427306236</v>
      </c>
      <c r="BN66" s="21">
        <f t="shared" si="6"/>
        <v>348028.89315527</v>
      </c>
      <c r="BO66" s="21">
        <f>+BN66*(1+$B66/100)</f>
        <v>376996.208004816</v>
      </c>
      <c r="BP66" s="21">
        <f aca="true" t="shared" si="11" ref="BP66:CV66">+BO66*(1+$B66/100)</f>
        <v>408374.5448875769</v>
      </c>
      <c r="BQ66" s="21">
        <f t="shared" si="11"/>
        <v>442364.5791949321</v>
      </c>
      <c r="BR66" s="21">
        <f t="shared" si="11"/>
        <v>479183.68903277436</v>
      </c>
      <c r="BS66" s="21">
        <f t="shared" si="11"/>
        <v>519067.34543019475</v>
      </c>
      <c r="BT66" s="21">
        <f t="shared" si="11"/>
        <v>562270.6182587135</v>
      </c>
      <c r="BU66" s="21">
        <f t="shared" si="11"/>
        <v>609069.807492932</v>
      </c>
      <c r="BV66" s="21">
        <f t="shared" si="11"/>
        <v>659764.2102450874</v>
      </c>
      <c r="BW66" s="21">
        <f t="shared" si="11"/>
        <v>714678.0348743116</v>
      </c>
      <c r="BX66" s="21">
        <f t="shared" si="11"/>
        <v>774162.4744119878</v>
      </c>
      <c r="BY66" s="21">
        <f t="shared" si="11"/>
        <v>838597.9525634836</v>
      </c>
      <c r="BZ66" s="21">
        <f t="shared" si="11"/>
        <v>908396.5566502238</v>
      </c>
      <c r="CA66" s="21">
        <f t="shared" si="11"/>
        <v>984004.6730516136</v>
      </c>
      <c r="CB66" s="21">
        <f t="shared" si="11"/>
        <v>1065905.842001382</v>
      </c>
      <c r="CC66" s="21">
        <f t="shared" si="11"/>
        <v>1154623.849995762</v>
      </c>
      <c r="CD66" s="21">
        <f t="shared" si="11"/>
        <v>1250726.0795905343</v>
      </c>
      <c r="CE66" s="21">
        <f t="shared" si="11"/>
        <v>1354827.1380100534</v>
      </c>
      <c r="CF66" s="21">
        <f t="shared" si="11"/>
        <v>1467592.7877744753</v>
      </c>
      <c r="CG66" s="21">
        <f t="shared" si="11"/>
        <v>1589744.2044829144</v>
      </c>
      <c r="CH66" s="21">
        <f t="shared" si="11"/>
        <v>1722062.5889825386</v>
      </c>
      <c r="CI66" s="21">
        <f t="shared" si="11"/>
        <v>1865394.1634200278</v>
      </c>
      <c r="CJ66" s="21">
        <f t="shared" si="11"/>
        <v>2020655.5831268854</v>
      </c>
      <c r="CK66" s="21">
        <f t="shared" si="11"/>
        <v>2188839.798949494</v>
      </c>
      <c r="CL66" s="21">
        <f t="shared" si="11"/>
        <v>2371022.407515558</v>
      </c>
      <c r="CM66" s="21">
        <f t="shared" si="11"/>
        <v>2568368.530049097</v>
      </c>
      <c r="CN66" s="21">
        <f t="shared" si="11"/>
        <v>2782140.263726408</v>
      </c>
      <c r="CO66" s="21">
        <f t="shared" si="11"/>
        <v>3013704.7532270164</v>
      </c>
      <c r="CP66" s="21">
        <f t="shared" si="11"/>
        <v>3264542.9340999844</v>
      </c>
      <c r="CQ66" s="21">
        <f t="shared" si="11"/>
        <v>3536259.0038624615</v>
      </c>
      <c r="CR66" s="21">
        <f t="shared" si="11"/>
        <v>3830590.681401444</v>
      </c>
      <c r="CS66" s="21">
        <f t="shared" si="11"/>
        <v>4149420.32029119</v>
      </c>
      <c r="CT66" s="21">
        <f t="shared" si="11"/>
        <v>4494786.947099826</v>
      </c>
      <c r="CU66" s="21">
        <f t="shared" si="11"/>
        <v>4868899.301674313</v>
      </c>
      <c r="CV66" s="21">
        <f t="shared" si="11"/>
        <v>5274149.96280092</v>
      </c>
    </row>
    <row r="67" ht="15">
      <c r="C67" s="14"/>
    </row>
    <row r="69" spans="1:100" ht="29.25" customHeight="1">
      <c r="A69" s="79" t="s">
        <v>98</v>
      </c>
      <c r="B69" s="79"/>
      <c r="C69" s="34">
        <v>2005</v>
      </c>
      <c r="D69" s="34">
        <v>2006</v>
      </c>
      <c r="E69" s="34">
        <f>+D69+1</f>
        <v>2007</v>
      </c>
      <c r="F69" s="34">
        <f aca="true" t="shared" si="12" ref="F69:BR69">+E69+1</f>
        <v>2008</v>
      </c>
      <c r="G69" s="34">
        <f t="shared" si="12"/>
        <v>2009</v>
      </c>
      <c r="H69" s="34">
        <f t="shared" si="12"/>
        <v>2010</v>
      </c>
      <c r="I69" s="34">
        <f t="shared" si="12"/>
        <v>2011</v>
      </c>
      <c r="J69" s="34">
        <f t="shared" si="12"/>
        <v>2012</v>
      </c>
      <c r="K69" s="34">
        <f t="shared" si="12"/>
        <v>2013</v>
      </c>
      <c r="L69" s="34">
        <f t="shared" si="12"/>
        <v>2014</v>
      </c>
      <c r="M69" s="34">
        <f t="shared" si="12"/>
        <v>2015</v>
      </c>
      <c r="N69" s="34">
        <f t="shared" si="12"/>
        <v>2016</v>
      </c>
      <c r="O69" s="34">
        <f t="shared" si="12"/>
        <v>2017</v>
      </c>
      <c r="P69" s="34">
        <f t="shared" si="12"/>
        <v>2018</v>
      </c>
      <c r="Q69" s="34">
        <f t="shared" si="12"/>
        <v>2019</v>
      </c>
      <c r="R69" s="34">
        <f t="shared" si="12"/>
        <v>2020</v>
      </c>
      <c r="S69" s="34">
        <f t="shared" si="12"/>
        <v>2021</v>
      </c>
      <c r="T69" s="34">
        <f t="shared" si="12"/>
        <v>2022</v>
      </c>
      <c r="U69" s="34">
        <f t="shared" si="12"/>
        <v>2023</v>
      </c>
      <c r="V69" s="34">
        <f t="shared" si="12"/>
        <v>2024</v>
      </c>
      <c r="W69" s="34">
        <f t="shared" si="12"/>
        <v>2025</v>
      </c>
      <c r="X69" s="34">
        <f t="shared" si="12"/>
        <v>2026</v>
      </c>
      <c r="Y69" s="34">
        <f t="shared" si="12"/>
        <v>2027</v>
      </c>
      <c r="Z69" s="34">
        <f t="shared" si="12"/>
        <v>2028</v>
      </c>
      <c r="AA69" s="34">
        <f t="shared" si="12"/>
        <v>2029</v>
      </c>
      <c r="AB69" s="34">
        <f t="shared" si="12"/>
        <v>2030</v>
      </c>
      <c r="AC69" s="34">
        <f t="shared" si="12"/>
        <v>2031</v>
      </c>
      <c r="AD69" s="34">
        <f t="shared" si="12"/>
        <v>2032</v>
      </c>
      <c r="AE69" s="34">
        <f t="shared" si="12"/>
        <v>2033</v>
      </c>
      <c r="AF69" s="34">
        <f t="shared" si="12"/>
        <v>2034</v>
      </c>
      <c r="AG69" s="34">
        <f t="shared" si="12"/>
        <v>2035</v>
      </c>
      <c r="AH69" s="34">
        <f t="shared" si="12"/>
        <v>2036</v>
      </c>
      <c r="AI69" s="34">
        <f t="shared" si="12"/>
        <v>2037</v>
      </c>
      <c r="AJ69" s="34">
        <f t="shared" si="12"/>
        <v>2038</v>
      </c>
      <c r="AK69" s="34">
        <f t="shared" si="12"/>
        <v>2039</v>
      </c>
      <c r="AL69" s="34">
        <f t="shared" si="12"/>
        <v>2040</v>
      </c>
      <c r="AM69" s="34">
        <f t="shared" si="12"/>
        <v>2041</v>
      </c>
      <c r="AN69" s="34">
        <f t="shared" si="12"/>
        <v>2042</v>
      </c>
      <c r="AO69" s="34">
        <f t="shared" si="12"/>
        <v>2043</v>
      </c>
      <c r="AP69" s="34">
        <f t="shared" si="12"/>
        <v>2044</v>
      </c>
      <c r="AQ69" s="34">
        <f t="shared" si="12"/>
        <v>2045</v>
      </c>
      <c r="AR69" s="34">
        <f t="shared" si="12"/>
        <v>2046</v>
      </c>
      <c r="AS69" s="34">
        <f t="shared" si="12"/>
        <v>2047</v>
      </c>
      <c r="AT69" s="34">
        <f t="shared" si="12"/>
        <v>2048</v>
      </c>
      <c r="AU69" s="34">
        <f t="shared" si="12"/>
        <v>2049</v>
      </c>
      <c r="AV69" s="34">
        <f t="shared" si="12"/>
        <v>2050</v>
      </c>
      <c r="AW69" s="34">
        <f t="shared" si="12"/>
        <v>2051</v>
      </c>
      <c r="AX69" s="34">
        <f t="shared" si="12"/>
        <v>2052</v>
      </c>
      <c r="AY69" s="34">
        <f t="shared" si="12"/>
        <v>2053</v>
      </c>
      <c r="AZ69" s="34">
        <f t="shared" si="12"/>
        <v>2054</v>
      </c>
      <c r="BA69" s="34">
        <f t="shared" si="12"/>
        <v>2055</v>
      </c>
      <c r="BB69" s="34">
        <f t="shared" si="12"/>
        <v>2056</v>
      </c>
      <c r="BC69" s="34">
        <f t="shared" si="12"/>
        <v>2057</v>
      </c>
      <c r="BD69" s="34">
        <f t="shared" si="12"/>
        <v>2058</v>
      </c>
      <c r="BE69" s="34">
        <f t="shared" si="12"/>
        <v>2059</v>
      </c>
      <c r="BF69" s="34">
        <f t="shared" si="12"/>
        <v>2060</v>
      </c>
      <c r="BG69" s="34">
        <f t="shared" si="12"/>
        <v>2061</v>
      </c>
      <c r="BH69" s="34">
        <f t="shared" si="12"/>
        <v>2062</v>
      </c>
      <c r="BI69" s="34">
        <f t="shared" si="12"/>
        <v>2063</v>
      </c>
      <c r="BJ69" s="34">
        <f t="shared" si="12"/>
        <v>2064</v>
      </c>
      <c r="BK69" s="34">
        <f t="shared" si="12"/>
        <v>2065</v>
      </c>
      <c r="BL69" s="34">
        <f t="shared" si="12"/>
        <v>2066</v>
      </c>
      <c r="BM69" s="34">
        <f t="shared" si="12"/>
        <v>2067</v>
      </c>
      <c r="BN69" s="34">
        <f t="shared" si="12"/>
        <v>2068</v>
      </c>
      <c r="BO69" s="34">
        <f t="shared" si="12"/>
        <v>2069</v>
      </c>
      <c r="BP69" s="34">
        <f t="shared" si="12"/>
        <v>2070</v>
      </c>
      <c r="BQ69" s="34">
        <f t="shared" si="12"/>
        <v>2071</v>
      </c>
      <c r="BR69" s="34">
        <f t="shared" si="12"/>
        <v>2072</v>
      </c>
      <c r="BS69" s="34">
        <f aca="true" t="shared" si="13" ref="BS69:CV69">+BR69+1</f>
        <v>2073</v>
      </c>
      <c r="BT69" s="34">
        <f t="shared" si="13"/>
        <v>2074</v>
      </c>
      <c r="BU69" s="34">
        <f t="shared" si="13"/>
        <v>2075</v>
      </c>
      <c r="BV69" s="34">
        <f t="shared" si="13"/>
        <v>2076</v>
      </c>
      <c r="BW69" s="34">
        <f t="shared" si="13"/>
        <v>2077</v>
      </c>
      <c r="BX69" s="34">
        <f t="shared" si="13"/>
        <v>2078</v>
      </c>
      <c r="BY69" s="34">
        <f t="shared" si="13"/>
        <v>2079</v>
      </c>
      <c r="BZ69" s="34">
        <f t="shared" si="13"/>
        <v>2080</v>
      </c>
      <c r="CA69" s="34">
        <f t="shared" si="13"/>
        <v>2081</v>
      </c>
      <c r="CB69" s="34">
        <f t="shared" si="13"/>
        <v>2082</v>
      </c>
      <c r="CC69" s="34">
        <f t="shared" si="13"/>
        <v>2083</v>
      </c>
      <c r="CD69" s="34">
        <f t="shared" si="13"/>
        <v>2084</v>
      </c>
      <c r="CE69" s="34">
        <f t="shared" si="13"/>
        <v>2085</v>
      </c>
      <c r="CF69" s="34">
        <f t="shared" si="13"/>
        <v>2086</v>
      </c>
      <c r="CG69" s="34">
        <f t="shared" si="13"/>
        <v>2087</v>
      </c>
      <c r="CH69" s="34">
        <f t="shared" si="13"/>
        <v>2088</v>
      </c>
      <c r="CI69" s="34">
        <f t="shared" si="13"/>
        <v>2089</v>
      </c>
      <c r="CJ69" s="34">
        <f t="shared" si="13"/>
        <v>2090</v>
      </c>
      <c r="CK69" s="34">
        <f t="shared" si="13"/>
        <v>2091</v>
      </c>
      <c r="CL69" s="34">
        <f t="shared" si="13"/>
        <v>2092</v>
      </c>
      <c r="CM69" s="34">
        <f t="shared" si="13"/>
        <v>2093</v>
      </c>
      <c r="CN69" s="34">
        <f t="shared" si="13"/>
        <v>2094</v>
      </c>
      <c r="CO69" s="34">
        <f t="shared" si="13"/>
        <v>2095</v>
      </c>
      <c r="CP69" s="34">
        <f t="shared" si="13"/>
        <v>2096</v>
      </c>
      <c r="CQ69" s="34">
        <f t="shared" si="13"/>
        <v>2097</v>
      </c>
      <c r="CR69" s="34">
        <f t="shared" si="13"/>
        <v>2098</v>
      </c>
      <c r="CS69" s="34">
        <f t="shared" si="13"/>
        <v>2099</v>
      </c>
      <c r="CT69" s="34">
        <f t="shared" si="13"/>
        <v>2100</v>
      </c>
      <c r="CU69" s="34">
        <f t="shared" si="13"/>
        <v>2101</v>
      </c>
      <c r="CV69" s="34">
        <f t="shared" si="13"/>
        <v>2102</v>
      </c>
    </row>
    <row r="70" spans="1:49" ht="15">
      <c r="A70" s="3" t="s">
        <v>48</v>
      </c>
      <c r="C70" s="22">
        <f>+C58*1000000/#REF!</f>
        <v>28.57945620695444</v>
      </c>
      <c r="D70" s="22">
        <f>+D58*1000000/#REF!</f>
        <v>29.08813171606307</v>
      </c>
      <c r="E70" s="22">
        <f>+E58*1000000/#REF!</f>
        <v>29.594006585929844</v>
      </c>
      <c r="F70" s="22">
        <f>+F58*1000000/#REF!</f>
        <v>30.132036640027884</v>
      </c>
      <c r="G70" s="22">
        <f>+G58*1000000/#REF!</f>
        <v>30.73197000770326</v>
      </c>
      <c r="H70" s="22">
        <f>+H58*1000000/#REF!</f>
        <v>31.415576012360717</v>
      </c>
      <c r="I70" s="22">
        <f>+I58*1000000/#REF!</f>
        <v>32.2014038774531</v>
      </c>
      <c r="J70" s="22">
        <f>+J58*1000000/#REF!</f>
        <v>33.08330218575536</v>
      </c>
      <c r="K70" s="22">
        <f>+K58*1000000/#REF!</f>
        <v>34.04106182368958</v>
      </c>
      <c r="L70" s="22">
        <f>+L58*1000000/#REF!</f>
        <v>35.05052284841473</v>
      </c>
      <c r="M70" s="22">
        <f>+M58*1000000/#REF!</f>
        <v>36.086654359305584</v>
      </c>
      <c r="N70" s="22">
        <f>+N58*1000000/#REF!</f>
        <v>37.1427209219428</v>
      </c>
      <c r="O70" s="22">
        <f>+O58*1000000/#REF!</f>
        <v>38.231272836019514</v>
      </c>
      <c r="P70" s="22">
        <f>+P58*1000000/#REF!</f>
        <v>39.357470325231425</v>
      </c>
      <c r="Q70" s="22">
        <f>+Q58*1000000/#REF!</f>
        <v>40.538675050251</v>
      </c>
      <c r="R70" s="22">
        <f>+R58*1000000/#REF!</f>
        <v>41.78497901659226</v>
      </c>
      <c r="S70" s="22">
        <f>+S58*1000000/#REF!</f>
        <v>43.09473810394292</v>
      </c>
      <c r="T70" s="22">
        <f>+T58*1000000/#REF!</f>
        <v>44.47459366160511</v>
      </c>
      <c r="U70" s="22">
        <f>+U58*1000000/#REF!</f>
        <v>45.91891194106537</v>
      </c>
      <c r="V70" s="22">
        <f>+V58*1000000/#REF!</f>
        <v>47.43892327757409</v>
      </c>
      <c r="W70" s="22">
        <f>+W58*1000000/#REF!</f>
        <v>49.02906793129491</v>
      </c>
      <c r="X70" s="22">
        <f>+X58*1000000/#REF!</f>
        <v>50.69675496256015</v>
      </c>
      <c r="Y70" s="22">
        <f>+Y58*1000000/#REF!</f>
        <v>52.445343979420926</v>
      </c>
      <c r="Z70" s="22">
        <f>+Z58*1000000/#REF!</f>
        <v>54.278391824529784</v>
      </c>
      <c r="AA70" s="22">
        <f>+AA58*1000000/#REF!</f>
        <v>56.19012330234598</v>
      </c>
      <c r="AB70" s="22">
        <f>+AB58*1000000/#REF!</f>
        <v>58.18874204699481</v>
      </c>
      <c r="AC70" s="22">
        <f>+AC58*1000000/#REF!</f>
        <v>60.268094863690685</v>
      </c>
      <c r="AD70" s="22">
        <f>+AD58*1000000/#REF!</f>
        <v>62.44170075682479</v>
      </c>
      <c r="AE70" s="22">
        <f>+AE58*1000000/#REF!</f>
        <v>64.70851827982665</v>
      </c>
      <c r="AF70" s="22">
        <f>+AF58*1000000/#REF!</f>
        <v>67.0672067653749</v>
      </c>
      <c r="AG70" s="22">
        <f>+AG58*1000000/#REF!</f>
        <v>69.51608561583956</v>
      </c>
      <c r="AH70" s="22">
        <f>+AH58*1000000/#REF!</f>
        <v>72.06433149701596</v>
      </c>
      <c r="AI70" s="22">
        <f>+AI58*1000000/#REF!</f>
        <v>74.71606527974525</v>
      </c>
      <c r="AJ70" s="22">
        <f>+AJ58*1000000/#REF!</f>
        <v>77.46968385242654</v>
      </c>
      <c r="AK70" s="22">
        <f>+AK58*1000000/#REF!</f>
        <v>80.33527186676325</v>
      </c>
      <c r="AL70" s="22">
        <f>+AL58*1000000/#REF!</f>
        <v>83.32369350144184</v>
      </c>
      <c r="AM70" s="22">
        <f>+AM58*1000000/#REF!</f>
        <v>86.42755907589388</v>
      </c>
      <c r="AN70" s="22">
        <f>+AN58*1000000/#REF!</f>
        <v>89.67105184794877</v>
      </c>
      <c r="AO70" s="22">
        <f>+AO58*1000000/#REF!</f>
        <v>93.04708567472659</v>
      </c>
      <c r="AP70" s="22">
        <f>+AP58*1000000/#REF!</f>
        <v>96.57498699973131</v>
      </c>
      <c r="AQ70" s="22">
        <f>+AQ58*1000000/#REF!</f>
        <v>100.25459797678619</v>
      </c>
      <c r="AR70" s="22">
        <f>+AR58*1000000/#REF!</f>
        <v>104.09986201363495</v>
      </c>
      <c r="AS70" s="22">
        <f>+AS58*1000000/#REF!</f>
        <v>108.12585608843975</v>
      </c>
      <c r="AT70" s="22">
        <f>+AT58*1000000/#REF!</f>
        <v>112.34120171068743</v>
      </c>
      <c r="AU70" s="22">
        <f>+AU58*1000000/#REF!</f>
        <v>116.76290910460423</v>
      </c>
      <c r="AV70" s="22">
        <f>+AV58*1000000/#REF!</f>
        <v>121.40943995586751</v>
      </c>
      <c r="AW70" s="22"/>
    </row>
    <row r="71" spans="1:49" ht="15">
      <c r="A71" s="3" t="s">
        <v>52</v>
      </c>
      <c r="C71" s="22">
        <f>+C59*1000000/#REF!</f>
        <v>34.95484559573032</v>
      </c>
      <c r="D71" s="22">
        <f>+D59*1000000/#REF!</f>
        <v>36.584106401546734</v>
      </c>
      <c r="E71" s="22">
        <f>+E59*1000000/#REF!</f>
        <v>38.34805032558223</v>
      </c>
      <c r="F71" s="22">
        <f>+F59*1000000/#REF!</f>
        <v>40.16101538218932</v>
      </c>
      <c r="G71" s="22">
        <f>+G59*1000000/#REF!</f>
        <v>42.072824391650485</v>
      </c>
      <c r="H71" s="22">
        <f>+H59*1000000/#REF!</f>
        <v>44.0889311615772</v>
      </c>
      <c r="I71" s="22">
        <f>+I59*1000000/#REF!</f>
        <v>46.21510692126884</v>
      </c>
      <c r="J71" s="22">
        <f>+J59*1000000/#REF!</f>
        <v>48.45745857071012</v>
      </c>
      <c r="K71" s="22">
        <f>+K59*1000000/#REF!</f>
        <v>50.877510282907664</v>
      </c>
      <c r="L71" s="22">
        <f>+L59*1000000/#REF!</f>
        <v>53.37375389766733</v>
      </c>
      <c r="M71" s="22">
        <f>+M59*1000000/#REF!</f>
        <v>56.00679514972592</v>
      </c>
      <c r="N71" s="22">
        <f>+N59*1000000/#REF!</f>
        <v>58.78429318960873</v>
      </c>
      <c r="O71" s="22">
        <f>+O59*1000000/#REF!</f>
        <v>61.77719790261438</v>
      </c>
      <c r="P71" s="22">
        <f>+P59*1000000/#REF!</f>
        <v>64.87054857248731</v>
      </c>
      <c r="Q71" s="22">
        <f>+Q59*1000000/#REF!</f>
        <v>68.13421423600882</v>
      </c>
      <c r="R71" s="22">
        <f>+R59*1000000/#REF!</f>
        <v>71.57780167904887</v>
      </c>
      <c r="S71" s="22">
        <f>+S59*1000000/#REF!</f>
        <v>75.06739348472603</v>
      </c>
      <c r="T71" s="22">
        <f>+T59*1000000/#REF!</f>
        <v>78.82228221140598</v>
      </c>
      <c r="U71" s="22">
        <f>+U59*1000000/#REF!</f>
        <v>82.70698752530548</v>
      </c>
      <c r="V71" s="22">
        <f>+V59*1000000/#REF!</f>
        <v>86.80477571974754</v>
      </c>
      <c r="W71" s="22">
        <f>+W59*1000000/#REF!</f>
        <v>91.12759690481023</v>
      </c>
      <c r="X71" s="22">
        <f>+X59*1000000/#REF!</f>
        <v>95.68809587092589</v>
      </c>
      <c r="Y71" s="22">
        <f>+Y59*1000000/#REF!</f>
        <v>100.58750203074224</v>
      </c>
      <c r="Z71" s="22">
        <f>+Z59*1000000/#REF!</f>
        <v>105.75845404138762</v>
      </c>
      <c r="AA71" s="22">
        <f>+AA59*1000000/#REF!</f>
        <v>111.2163906527812</v>
      </c>
      <c r="AB71" s="22">
        <f>+AB59*1000000/#REF!</f>
        <v>116.97765160491637</v>
      </c>
      <c r="AC71" s="22">
        <f>+AC59*1000000/#REF!</f>
        <v>123.05953081390939</v>
      </c>
      <c r="AD71" s="22">
        <f>+AD59*1000000/#REF!</f>
        <v>129.58620383170194</v>
      </c>
      <c r="AE71" s="22">
        <f>+AE59*1000000/#REF!</f>
        <v>136.36940752936115</v>
      </c>
      <c r="AF71" s="22">
        <f>+AF59*1000000/#REF!</f>
        <v>143.64607340588236</v>
      </c>
      <c r="AG71" s="22">
        <f>+AG59*1000000/#REF!</f>
        <v>151.33267497253482</v>
      </c>
      <c r="AH71" s="22">
        <f>+AH59*1000000/#REF!</f>
        <v>159.57715201154105</v>
      </c>
      <c r="AI71" s="22">
        <f>+AI59*1000000/#REF!</f>
        <v>168.16116569801147</v>
      </c>
      <c r="AJ71" s="22">
        <f>+AJ59*1000000/#REF!</f>
        <v>177.36568563510457</v>
      </c>
      <c r="AK71" s="22">
        <f>+AK59*1000000/#REF!</f>
        <v>187.09533045171338</v>
      </c>
      <c r="AL71" s="22">
        <f>+AL59*1000000/#REF!</f>
        <v>197.38071124231658</v>
      </c>
      <c r="AM71" s="22">
        <f>+AM59*1000000/#REF!</f>
        <v>208.40817317752735</v>
      </c>
      <c r="AN71" s="22">
        <f>+AN59*1000000/#REF!</f>
        <v>219.91105609850848</v>
      </c>
      <c r="AO71" s="22">
        <f>+AO59*1000000/#REF!</f>
        <v>232.24133953733372</v>
      </c>
      <c r="AP71" s="22">
        <f>+AP59*1000000/#REF!</f>
        <v>245.2847417333411</v>
      </c>
      <c r="AQ71" s="22">
        <f>+AQ59*1000000/#REF!</f>
        <v>259.08326671771897</v>
      </c>
      <c r="AR71" s="22">
        <f>+AR59*1000000/#REF!</f>
        <v>273.6814265815105</v>
      </c>
      <c r="AS71" s="22">
        <f>+AS59*1000000/#REF!</f>
        <v>289.12639278139955</v>
      </c>
      <c r="AT71" s="22">
        <f>+AT59*1000000/#REF!</f>
        <v>305.6796996948732</v>
      </c>
      <c r="AU71" s="22">
        <f>+AU59*1000000/#REF!</f>
        <v>322.9812231477917</v>
      </c>
      <c r="AV71" s="22">
        <f>+AV59*1000000/#REF!</f>
        <v>341.5215133876172</v>
      </c>
      <c r="AW71" s="22"/>
    </row>
    <row r="72" spans="1:49" ht="15">
      <c r="A72" s="3" t="s">
        <v>54</v>
      </c>
      <c r="C72" s="22">
        <f>+C60*1000000/#REF!</f>
        <v>49.05025121874895</v>
      </c>
      <c r="D72" s="22">
        <f>+D60*1000000/#REF!</f>
        <v>48.79551588580686</v>
      </c>
      <c r="E72" s="22">
        <f>+E60*1000000/#REF!</f>
        <v>48.67999353531805</v>
      </c>
      <c r="F72" s="22">
        <f>+F60*1000000/#REF!</f>
        <v>48.652062277499</v>
      </c>
      <c r="G72" s="22">
        <f>+G60*1000000/#REF!</f>
        <v>48.66688110058486</v>
      </c>
      <c r="H72" s="22">
        <f>+H60*1000000/#REF!</f>
        <v>48.67542692898056</v>
      </c>
      <c r="I72" s="22">
        <f>+I60*1000000/#REF!</f>
        <v>48.67940067140836</v>
      </c>
      <c r="J72" s="22">
        <f>+J60*1000000/#REF!</f>
        <v>48.70674503699045</v>
      </c>
      <c r="K72" s="22">
        <f>+K60*1000000/#REF!</f>
        <v>48.756685542343</v>
      </c>
      <c r="L72" s="22">
        <f>+L60*1000000/#REF!</f>
        <v>48.86187319991278</v>
      </c>
      <c r="M72" s="22">
        <f>+M60*1000000/#REF!</f>
        <v>49.04373499404919</v>
      </c>
      <c r="N72" s="22">
        <f>+N60*1000000/#REF!</f>
        <v>49.29820973805041</v>
      </c>
      <c r="O72" s="22">
        <f>+O60*1000000/#REF!</f>
        <v>49.61413029518866</v>
      </c>
      <c r="P72" s="22">
        <f>+P60*1000000/#REF!</f>
        <v>49.98143290717983</v>
      </c>
      <c r="Q72" s="22">
        <f>+Q60*1000000/#REF!</f>
        <v>50.390897441982865</v>
      </c>
      <c r="R72" s="22">
        <f>+R60*1000000/#REF!</f>
        <v>50.8339553859944</v>
      </c>
      <c r="S72" s="22">
        <f>+S60*1000000/#REF!</f>
        <v>51.30255040590506</v>
      </c>
      <c r="T72" s="22">
        <f>+T60*1000000/#REF!</f>
        <v>51.80385008820812</v>
      </c>
      <c r="U72" s="22">
        <f>+U60*1000000/#REF!</f>
        <v>52.33012717018391</v>
      </c>
      <c r="V72" s="22">
        <f>+V60*1000000/#REF!</f>
        <v>52.88126902534992</v>
      </c>
      <c r="W72" s="22">
        <f>+W60*1000000/#REF!</f>
        <v>53.464429611342446</v>
      </c>
      <c r="X72" s="22">
        <f>+X60*1000000/#REF!</f>
        <v>54.07226511616983</v>
      </c>
      <c r="Y72" s="22">
        <f>+Y60*1000000/#REF!</f>
        <v>54.704808651374826</v>
      </c>
      <c r="Z72" s="22">
        <f>+Z60*1000000/#REF!</f>
        <v>55.362130588929126</v>
      </c>
      <c r="AA72" s="22">
        <f>+AA60*1000000/#REF!</f>
        <v>56.044336537960774</v>
      </c>
      <c r="AB72" s="22">
        <f>+AB60*1000000/#REF!</f>
        <v>56.73752856629149</v>
      </c>
      <c r="AC72" s="22">
        <f>+AC60*1000000/#REF!</f>
        <v>57.45602945770119</v>
      </c>
      <c r="AD72" s="22">
        <f>+AD60*1000000/#REF!</f>
        <v>58.200016740573695</v>
      </c>
      <c r="AE72" s="22">
        <f>+AE60*1000000/#REF!</f>
        <v>58.95582659964636</v>
      </c>
      <c r="AF72" s="22">
        <f>+AF60*1000000/#REF!</f>
        <v>59.73764974562255</v>
      </c>
      <c r="AG72" s="22">
        <f>+AG60*1000000/#REF!</f>
        <v>60.53883679703758</v>
      </c>
      <c r="AH72" s="22">
        <f>+AH60*1000000/#REF!</f>
        <v>61.36658473146455</v>
      </c>
      <c r="AI72" s="22">
        <f>+AI60*1000000/#REF!</f>
        <v>62.22118354164721</v>
      </c>
      <c r="AJ72" s="22">
        <f>+AJ60*1000000/#REF!</f>
        <v>63.09609675099215</v>
      </c>
      <c r="AK72" s="22">
        <f>+AK60*1000000/#REF!</f>
        <v>64.01222968976424</v>
      </c>
      <c r="AL72" s="22">
        <f>+AL60*1000000/#REF!</f>
        <v>64.9493908530061</v>
      </c>
      <c r="AM72" s="22">
        <f>+AM60*1000000/#REF!</f>
        <v>65.92852312614255</v>
      </c>
      <c r="AN72" s="22">
        <f>+AN60*1000000/#REF!</f>
        <v>66.94322520253286</v>
      </c>
      <c r="AO72" s="22">
        <f>+AO60*1000000/#REF!</f>
        <v>68.0008560265511</v>
      </c>
      <c r="AP72" s="22">
        <f>+AP60*1000000/#REF!</f>
        <v>69.10200111349175</v>
      </c>
      <c r="AQ72" s="22">
        <f>+AQ60*1000000/#REF!</f>
        <v>70.24040777786867</v>
      </c>
      <c r="AR72" s="22">
        <f>+AR60*1000000/#REF!</f>
        <v>71.43058960806631</v>
      </c>
      <c r="AS72" s="22">
        <f>+AS60*1000000/#REF!</f>
        <v>72.6734235065707</v>
      </c>
      <c r="AT72" s="22">
        <f>+AT60*1000000/#REF!</f>
        <v>73.96287499137694</v>
      </c>
      <c r="AU72" s="22">
        <f>+AU60*1000000/#REF!</f>
        <v>75.32105337591358</v>
      </c>
      <c r="AV72" s="22">
        <f>+AV60*1000000/#REF!</f>
        <v>76.73521008074569</v>
      </c>
      <c r="AW72" s="22"/>
    </row>
    <row r="73" spans="1:49" ht="15">
      <c r="A73" s="3" t="s">
        <v>56</v>
      </c>
      <c r="C73" s="22">
        <f>+C61*1000000/#REF!</f>
        <v>65.69313986315632</v>
      </c>
      <c r="D73" s="22">
        <f>+D61*1000000/#REF!</f>
        <v>69.44333218290282</v>
      </c>
      <c r="E73" s="22">
        <f>+E61*1000000/#REF!</f>
        <v>73.40837723948734</v>
      </c>
      <c r="F73" s="22">
        <f>+F61*1000000/#REF!</f>
        <v>77.60380093878834</v>
      </c>
      <c r="G73" s="22">
        <f>+G61*1000000/#REF!</f>
        <v>82.04823788884423</v>
      </c>
      <c r="H73" s="22">
        <f>+H61*1000000/#REF!</f>
        <v>86.76381485975625</v>
      </c>
      <c r="I73" s="22">
        <f>+I61*1000000/#REF!</f>
        <v>91.76921329695334</v>
      </c>
      <c r="J73" s="22">
        <f>+J61*1000000/#REF!</f>
        <v>97.08442608629211</v>
      </c>
      <c r="K73" s="22">
        <f>+K61*1000000/#REF!</f>
        <v>102.73533768846721</v>
      </c>
      <c r="L73" s="22">
        <f>+L61*1000000/#REF!</f>
        <v>108.75108802881061</v>
      </c>
      <c r="M73" s="22">
        <f>+M61*1000000/#REF!</f>
        <v>115.16325925914369</v>
      </c>
      <c r="N73" s="22">
        <f>+N61*1000000/#REF!</f>
        <v>122.0023965747584</v>
      </c>
      <c r="O73" s="22">
        <f>+O61*1000000/#REF!</f>
        <v>129.30145985201614</v>
      </c>
      <c r="P73" s="22">
        <f>+P61*1000000/#REF!</f>
        <v>137.0933792497615</v>
      </c>
      <c r="Q73" s="22">
        <f>+Q61*1000000/#REF!</f>
        <v>145.41630285002998</v>
      </c>
      <c r="R73" s="22">
        <f>+R61*1000000/#REF!</f>
        <v>154.31145201526382</v>
      </c>
      <c r="S73" s="22">
        <f>+S61*1000000/#REF!</f>
        <v>163.82190858330665</v>
      </c>
      <c r="T73" s="22">
        <f>+T61*1000000/#REF!</f>
        <v>173.99416115731253</v>
      </c>
      <c r="U73" s="22">
        <f>+U61*1000000/#REF!</f>
        <v>184.87999960414137</v>
      </c>
      <c r="V73" s="22">
        <f>+V61*1000000/#REF!</f>
        <v>196.5321424087055</v>
      </c>
      <c r="W73" s="22">
        <f>+W61*1000000/#REF!</f>
        <v>209.007399009884</v>
      </c>
      <c r="X73" s="22">
        <f>+X61*1000000/#REF!</f>
        <v>222.37245852409566</v>
      </c>
      <c r="Y73" s="22">
        <f>+Y61*1000000/#REF!</f>
        <v>236.6902499667726</v>
      </c>
      <c r="Z73" s="22">
        <f>+Z61*1000000/#REF!</f>
        <v>252.0382034962633</v>
      </c>
      <c r="AA73" s="22">
        <f>+AA61*1000000/#REF!</f>
        <v>268.4963084111762</v>
      </c>
      <c r="AB73" s="22">
        <f>+AB61*1000000/#REF!</f>
        <v>286.1489520656031</v>
      </c>
      <c r="AC73" s="22">
        <f>+AC61*1000000/#REF!</f>
        <v>305.0895315112496</v>
      </c>
      <c r="AD73" s="22">
        <f>+AD61*1000000/#REF!</f>
        <v>325.41917456636435</v>
      </c>
      <c r="AE73" s="22">
        <f>+AE61*1000000/#REF!</f>
        <v>347.23738652438084</v>
      </c>
      <c r="AF73" s="22">
        <f>+AF61*1000000/#REF!</f>
        <v>370.6613417876335</v>
      </c>
      <c r="AG73" s="22">
        <f>+AG61*1000000/#REF!</f>
        <v>395.8068980083173</v>
      </c>
      <c r="AH73" s="22">
        <f>+AH61*1000000/#REF!</f>
        <v>422.8098830619142</v>
      </c>
      <c r="AI73" s="22">
        <f>+AI61*1000000/#REF!</f>
        <v>451.8143863713631</v>
      </c>
      <c r="AJ73" s="22">
        <f>+AJ61*1000000/#REF!</f>
        <v>482.9826258939526</v>
      </c>
      <c r="AK73" s="22">
        <f>+AK61*1000000/#REF!</f>
        <v>516.4874669184777</v>
      </c>
      <c r="AL73" s="22">
        <f>+AL61*1000000/#REF!</f>
        <v>552.5092085169654</v>
      </c>
      <c r="AM73" s="22">
        <f>+AM61*1000000/#REF!</f>
        <v>591.2538379429188</v>
      </c>
      <c r="AN73" s="22">
        <f>+AN61*1000000/#REF!</f>
        <v>632.9373769577104</v>
      </c>
      <c r="AO73" s="22">
        <f>+AO61*1000000/#REF!</f>
        <v>677.8022130916063</v>
      </c>
      <c r="AP73" s="22">
        <f>+AP61*1000000/#REF!</f>
        <v>726.107666903581</v>
      </c>
      <c r="AQ73" s="22">
        <f>+AQ61*1000000/#REF!</f>
        <v>778.135450151055</v>
      </c>
      <c r="AR73" s="22">
        <f>+AR61*1000000/#REF!</f>
        <v>834.1917163090749</v>
      </c>
      <c r="AS73" s="22">
        <f>+AS61*1000000/#REF!</f>
        <v>894.6146278364865</v>
      </c>
      <c r="AT73" s="22">
        <f>+AT61*1000000/#REF!</f>
        <v>959.7671628939967</v>
      </c>
      <c r="AU73" s="22">
        <f>+AU61*1000000/#REF!</f>
        <v>1030.0622858960062</v>
      </c>
      <c r="AV73" s="22">
        <f>+AV61*1000000/#REF!</f>
        <v>1105.9270231267813</v>
      </c>
      <c r="AW73" s="22"/>
    </row>
    <row r="74" spans="1:49" ht="15">
      <c r="A74" s="3" t="s">
        <v>58</v>
      </c>
      <c r="C74" s="22">
        <f>+C62*1000000/#REF!</f>
        <v>119.64998431023652</v>
      </c>
      <c r="D74" s="22">
        <f>+D62*1000000/#REF!</f>
        <v>123.65968207263595</v>
      </c>
      <c r="E74" s="22">
        <f>+E62*1000000/#REF!</f>
        <v>127.79516603642952</v>
      </c>
      <c r="F74" s="22">
        <f>+F62*1000000/#REF!</f>
        <v>132.06649044609492</v>
      </c>
      <c r="G74" s="22">
        <f>+G62*1000000/#REF!</f>
        <v>136.48064115752618</v>
      </c>
      <c r="H74" s="22">
        <f>+H62*1000000/#REF!</f>
        <v>141.0552405479964</v>
      </c>
      <c r="I74" s="22">
        <f>+I62*1000000/#REF!</f>
        <v>145.79805767553404</v>
      </c>
      <c r="J74" s="22">
        <f>+J62*1000000/#REF!</f>
        <v>150.72768027041755</v>
      </c>
      <c r="K74" s="22">
        <f>+K62*1000000/#REF!</f>
        <v>155.87040241244077</v>
      </c>
      <c r="L74" s="22">
        <f>+L62*1000000/#REF!</f>
        <v>161.27127573032055</v>
      </c>
      <c r="M74" s="22">
        <f>+M62*1000000/#REF!</f>
        <v>166.95919810656792</v>
      </c>
      <c r="N74" s="22">
        <f>+N62*1000000/#REF!</f>
        <v>172.96088705606775</v>
      </c>
      <c r="O74" s="22">
        <f>+O62*1000000/#REF!</f>
        <v>179.28986095366645</v>
      </c>
      <c r="P74" s="22">
        <f>+P62*1000000/#REF!</f>
        <v>185.9605759529461</v>
      </c>
      <c r="Q74" s="22">
        <f>+Q62*1000000/#REF!</f>
        <v>192.9884529649099</v>
      </c>
      <c r="R74" s="22">
        <f>+R62*1000000/#REF!</f>
        <v>200.38605813135146</v>
      </c>
      <c r="S74" s="22">
        <f>+S62*1000000/#REF!</f>
        <v>208.1823945213793</v>
      </c>
      <c r="T74" s="22">
        <f>+T62*1000000/#REF!</f>
        <v>216.3884196732046</v>
      </c>
      <c r="U74" s="22">
        <f>+U62*1000000/#REF!</f>
        <v>225.01972341297923</v>
      </c>
      <c r="V74" s="22">
        <f>+V62*1000000/#REF!</f>
        <v>234.0844439233457</v>
      </c>
      <c r="W74" s="22">
        <f>+W62*1000000/#REF!</f>
        <v>243.5866458453962</v>
      </c>
      <c r="X74" s="22">
        <f>+X62*1000000/#REF!</f>
        <v>253.54739327392713</v>
      </c>
      <c r="Y74" s="22">
        <f>+Y62*1000000/#REF!</f>
        <v>263.99326213617246</v>
      </c>
      <c r="Z74" s="22">
        <f>+Z62*1000000/#REF!</f>
        <v>274.9478619905202</v>
      </c>
      <c r="AA74" s="22">
        <f>+AA62*1000000/#REF!</f>
        <v>286.42681071396447</v>
      </c>
      <c r="AB74" s="22">
        <f>+AB62*1000000/#REF!</f>
        <v>298.4556120280598</v>
      </c>
      <c r="AC74" s="22">
        <f>+AC62*1000000/#REF!</f>
        <v>311.0659133256922</v>
      </c>
      <c r="AD74" s="22">
        <f>+AD62*1000000/#REF!</f>
        <v>324.2912064934759</v>
      </c>
      <c r="AE74" s="22">
        <f>+AE62*1000000/#REF!</f>
        <v>338.1618758551182</v>
      </c>
      <c r="AF74" s="22">
        <f>+AF62*1000000/#REF!</f>
        <v>352.7202975503715</v>
      </c>
      <c r="AG74" s="22">
        <f>+AG62*1000000/#REF!</f>
        <v>368.01692885664255</v>
      </c>
      <c r="AH74" s="22">
        <f>+AH62*1000000/#REF!</f>
        <v>384.0838295341079</v>
      </c>
      <c r="AI74" s="22">
        <f>+AI62*1000000/#REF!</f>
        <v>400.97139342136705</v>
      </c>
      <c r="AJ74" s="22">
        <f>+AJ62*1000000/#REF!</f>
        <v>418.7275835693377</v>
      </c>
      <c r="AK74" s="22">
        <f>+AK62*1000000/#REF!</f>
        <v>437.415226334885</v>
      </c>
      <c r="AL74" s="22">
        <f>+AL62*1000000/#REF!</f>
        <v>457.09557906934583</v>
      </c>
      <c r="AM74" s="22">
        <f>+AM62*1000000/#REF!</f>
        <v>477.8215166977284</v>
      </c>
      <c r="AN74" s="22">
        <f>+AN62*1000000/#REF!</f>
        <v>499.6554477345352</v>
      </c>
      <c r="AO74" s="22">
        <f>+AO62*1000000/#REF!</f>
        <v>522.663795596027</v>
      </c>
      <c r="AP74" s="22">
        <f>+AP62*1000000/#REF!</f>
        <v>546.9103698154722</v>
      </c>
      <c r="AQ74" s="22">
        <f>+AQ62*1000000/#REF!</f>
        <v>572.4698298931402</v>
      </c>
      <c r="AR74" s="22">
        <f>+AR62*1000000/#REF!</f>
        <v>599.4069486326252</v>
      </c>
      <c r="AS74" s="22">
        <f>+AS62*1000000/#REF!</f>
        <v>627.8049766529493</v>
      </c>
      <c r="AT74" s="22">
        <f>+AT62*1000000/#REF!</f>
        <v>657.7526034013256</v>
      </c>
      <c r="AU74" s="22">
        <f>+AU62*1000000/#REF!</f>
        <v>689.3525186498144</v>
      </c>
      <c r="AV74" s="22">
        <f>+AV62*1000000/#REF!</f>
        <v>722.6894531512933</v>
      </c>
      <c r="AW74" s="22"/>
    </row>
    <row r="75" spans="1:48" ht="15">
      <c r="A75" s="3" t="s">
        <v>60</v>
      </c>
      <c r="C75" s="22">
        <f>+C63*1000000/#REF!</f>
        <v>32.83473020412612</v>
      </c>
      <c r="D75" s="22">
        <f>+D63*1000000/#REF!</f>
        <v>98.98024863732734</v>
      </c>
      <c r="E75" s="22">
        <f>+E63*1000000/#REF!</f>
        <v>101.86617808619603</v>
      </c>
      <c r="F75" s="22">
        <f>+F63*1000000/#REF!</f>
        <v>104.6800633956441</v>
      </c>
      <c r="G75" s="22">
        <f>+G63*1000000/#REF!</f>
        <v>107.53384194198907</v>
      </c>
      <c r="H75" s="22">
        <f>+H63*1000000/#REF!</f>
        <v>110.5287638924017</v>
      </c>
      <c r="I75" s="22">
        <f>+I63*1000000/#REF!</f>
        <v>113.64782436593867</v>
      </c>
      <c r="J75" s="22">
        <f>+J63*1000000/#REF!</f>
        <v>116.86344399249865</v>
      </c>
      <c r="K75" s="22">
        <f>+K63*1000000/#REF!</f>
        <v>120.20200753741666</v>
      </c>
      <c r="L75" s="22">
        <f>+L63*1000000/#REF!</f>
        <v>123.67938569290776</v>
      </c>
      <c r="M75" s="22">
        <f>+M63*1000000/#REF!</f>
        <v>127.34429178700536</v>
      </c>
      <c r="N75" s="22">
        <f>+N63*1000000/#REF!</f>
        <v>131.19196341303024</v>
      </c>
      <c r="O75" s="22">
        <f>+O63*1000000/#REF!</f>
        <v>135.2507713976494</v>
      </c>
      <c r="P75" s="22">
        <f>+P63*1000000/#REF!</f>
        <v>139.51703440768588</v>
      </c>
      <c r="Q75" s="22">
        <f>+Q63*1000000/#REF!</f>
        <v>144.0206927367578</v>
      </c>
      <c r="R75" s="22">
        <f>+R63*1000000/#REF!</f>
        <v>148.77059658976066</v>
      </c>
      <c r="S75" s="22">
        <f>+S63*1000000/#REF!</f>
        <v>153.7763005604259</v>
      </c>
      <c r="T75" s="22">
        <f>+T63*1000000/#REF!</f>
        <v>159.0595839087982</v>
      </c>
      <c r="U75" s="22">
        <f>+U63*1000000/#REF!</f>
        <v>164.62024437144643</v>
      </c>
      <c r="V75" s="22">
        <f>+V63*1000000/#REF!</f>
        <v>170.4700631932693</v>
      </c>
      <c r="W75" s="22">
        <f>+W63*1000000/#REF!</f>
        <v>176.5975148607625</v>
      </c>
      <c r="X75" s="22">
        <f>+X63*1000000/#REF!</f>
        <v>183.02695001885428</v>
      </c>
      <c r="Y75" s="22">
        <f>+Y63*1000000/#REF!</f>
        <v>189.7593241488204</v>
      </c>
      <c r="Z75" s="22">
        <f>+Z63*1000000/#REF!</f>
        <v>196.80811210933132</v>
      </c>
      <c r="AA75" s="22">
        <f>+AA63*1000000/#REF!</f>
        <v>204.17458202644409</v>
      </c>
      <c r="AB75" s="22">
        <f>+AB63*1000000/#REF!</f>
        <v>211.8728959397877</v>
      </c>
      <c r="AC75" s="22">
        <f>+AC63*1000000/#REF!</f>
        <v>219.89107809675025</v>
      </c>
      <c r="AD75" s="22">
        <f>+AD63*1000000/#REF!</f>
        <v>228.24309518732431</v>
      </c>
      <c r="AE75" s="22">
        <f>+AE63*1000000/#REF!</f>
        <v>236.97145048432554</v>
      </c>
      <c r="AF75" s="22">
        <f>+AF63*1000000/#REF!</f>
        <v>246.0503906721573</v>
      </c>
      <c r="AG75" s="22">
        <f>+AG63*1000000/#REF!</f>
        <v>255.5241028660227</v>
      </c>
      <c r="AH75" s="22">
        <f>+AH63*1000000/#REF!</f>
        <v>265.4102003824245</v>
      </c>
      <c r="AI75" s="22">
        <f>+AI63*1000000/#REF!</f>
        <v>275.6967972776049</v>
      </c>
      <c r="AJ75" s="22">
        <f>+AJ63*1000000/#REF!</f>
        <v>286.4476800706456</v>
      </c>
      <c r="AK75" s="22">
        <f>+AK63*1000000/#REF!</f>
        <v>297.68399743758147</v>
      </c>
      <c r="AL75" s="22">
        <f>+AL63*1000000/#REF!</f>
        <v>309.4441130707149</v>
      </c>
      <c r="AM75" s="22">
        <f>+AM63*1000000/#REF!</f>
        <v>321.7358273430292</v>
      </c>
      <c r="AN75" s="22">
        <f>+AN63*1000000/#REF!</f>
        <v>334.63443768537377</v>
      </c>
      <c r="AO75" s="22">
        <f>+AO63*1000000/#REF!</f>
        <v>348.1518640350352</v>
      </c>
      <c r="AP75" s="22">
        <f>+AP63*1000000/#REF!</f>
        <v>362.31767634320835</v>
      </c>
      <c r="AQ75" s="22">
        <f>+AQ63*1000000/#REF!</f>
        <v>377.1995228992815</v>
      </c>
      <c r="AR75" s="22">
        <f>+AR63*1000000/#REF!</f>
        <v>392.8330013098968</v>
      </c>
      <c r="AS75" s="22">
        <f>+AS63*1000000/#REF!</f>
        <v>409.2749607622026</v>
      </c>
      <c r="AT75" s="22">
        <f>+AT63*1000000/#REF!</f>
        <v>426.6063179580693</v>
      </c>
      <c r="AU75" s="22">
        <f>+AU63*1000000/#REF!</f>
        <v>444.8537716431723</v>
      </c>
      <c r="AV75" s="22">
        <f>+AV63*1000000/#REF!</f>
        <v>464.12851787237906</v>
      </c>
    </row>
    <row r="76" spans="1:48" ht="15">
      <c r="A76" s="3" t="s">
        <v>62</v>
      </c>
      <c r="C76" s="22">
        <f>+C64*1000000/#REF!</f>
        <v>0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</row>
    <row r="77" spans="1:48" ht="15">
      <c r="A77" s="3" t="s">
        <v>64</v>
      </c>
      <c r="C77" s="22">
        <f>+C65*1000000/#REF!</f>
        <v>554.0576439381794</v>
      </c>
      <c r="D77" s="22">
        <f>+D65*1000000/#REF!</f>
        <v>131.77834291338692</v>
      </c>
      <c r="E77" s="22">
        <f>+E65*1000000/#REF!</f>
        <v>137.8224452580329</v>
      </c>
      <c r="F77" s="22">
        <f>+F65*1000000/#REF!</f>
        <v>144.0911205440973</v>
      </c>
      <c r="G77" s="22">
        <f>+G65*1000000/#REF!</f>
        <v>150.60480685617998</v>
      </c>
      <c r="H77" s="22">
        <f>+H65*1000000/#REF!</f>
        <v>157.38174828334922</v>
      </c>
      <c r="I77" s="22">
        <f>+I65*1000000/#REF!</f>
        <v>164.44129480519402</v>
      </c>
      <c r="J77" s="22">
        <f>+J65*1000000/#REF!</f>
        <v>171.8075243103409</v>
      </c>
      <c r="K77" s="22">
        <f>+K65*1000000/#REF!</f>
        <v>179.53143059541972</v>
      </c>
      <c r="L77" s="22">
        <f>+L65*1000000/#REF!</f>
        <v>187.66697481851185</v>
      </c>
      <c r="M77" s="22">
        <f>+M65*1000000/#REF!</f>
        <v>196.2751550791596</v>
      </c>
      <c r="N77" s="22">
        <f>+N65*1000000/#REF!</f>
        <v>205.3941178909655</v>
      </c>
      <c r="O77" s="22">
        <f>+O65*1000000/#REF!</f>
        <v>215.05286551604007</v>
      </c>
      <c r="P77" s="22">
        <f>+P65*1000000/#REF!</f>
        <v>225.28628786141186</v>
      </c>
      <c r="Q77" s="22">
        <f>+Q65*1000000/#REF!</f>
        <v>236.12349054355482</v>
      </c>
      <c r="R77" s="22">
        <f>+R65*1000000/#REF!</f>
        <v>247.5912367934362</v>
      </c>
      <c r="S77" s="22">
        <f>+S65*1000000/#REF!</f>
        <v>259.739036679238</v>
      </c>
      <c r="T77" s="22">
        <f>+T65*1000000/#REF!</f>
        <v>272.60688190736676</v>
      </c>
      <c r="U77" s="22">
        <f>+U65*1000000/#REF!</f>
        <v>286.23734089558127</v>
      </c>
      <c r="V77" s="22">
        <f>+V65*1000000/#REF!</f>
        <v>300.66657860817446</v>
      </c>
      <c r="W77" s="22">
        <f>+W65*1000000/#REF!</f>
        <v>315.9420823183472</v>
      </c>
      <c r="X77" s="22">
        <f>+X65*1000000/#REF!</f>
        <v>332.11434080949675</v>
      </c>
      <c r="Y77" s="22">
        <f>+Y65*1000000/#REF!</f>
        <v>349.2419787378316</v>
      </c>
      <c r="Z77" s="22">
        <f>+Z65*1000000/#REF!</f>
        <v>367.37739616745023</v>
      </c>
      <c r="AA77" s="22">
        <f>+AA65*1000000/#REF!</f>
        <v>386.5812845763382</v>
      </c>
      <c r="AB77" s="22">
        <f>+AB65*1000000/#REF!</f>
        <v>406.9289460767921</v>
      </c>
      <c r="AC77" s="22">
        <f>+AC65*1000000/#REF!</f>
        <v>428.4844041076031</v>
      </c>
      <c r="AD77" s="22">
        <f>+AD65*1000000/#REF!</f>
        <v>451.3268789543516</v>
      </c>
      <c r="AE77" s="22">
        <f>+AE65*1000000/#REF!</f>
        <v>475.5350721180183</v>
      </c>
      <c r="AF77" s="22">
        <f>+AF65*1000000/#REF!</f>
        <v>501.2109966303183</v>
      </c>
      <c r="AG77" s="22">
        <f>+AG65*1000000/#REF!</f>
        <v>528.4392196792204</v>
      </c>
      <c r="AH77" s="22">
        <f>+AH65*1000000/#REF!</f>
        <v>557.3288664592454</v>
      </c>
      <c r="AI77" s="22">
        <f>+AI65*1000000/#REF!</f>
        <v>587.9835630953235</v>
      </c>
      <c r="AJ77" s="22">
        <f>+AJ65*1000000/#REF!</f>
        <v>620.5345751964057</v>
      </c>
      <c r="AK77" s="22">
        <f>+AK65*1000000/#REF!</f>
        <v>655.1088764034832</v>
      </c>
      <c r="AL77" s="22">
        <f>+AL65*1000000/#REF!</f>
        <v>691.8498480272594</v>
      </c>
      <c r="AM77" s="22">
        <f>+AM65*1000000/#REF!</f>
        <v>730.9038099692615</v>
      </c>
      <c r="AN77" s="22">
        <f>+AN65*1000000/#REF!</f>
        <v>772.4274805957403</v>
      </c>
      <c r="AO77" s="22">
        <f>+AO65*1000000/#REF!</f>
        <v>816.5887577687994</v>
      </c>
      <c r="AP77" s="22">
        <f>+AP65*1000000/#REF!</f>
        <v>863.5675611390326</v>
      </c>
      <c r="AQ77" s="22">
        <f>+AQ65*1000000/#REF!</f>
        <v>913.5567407692275</v>
      </c>
      <c r="AR77" s="22">
        <f>+AR65*1000000/#REF!</f>
        <v>966.7630575992301</v>
      </c>
      <c r="AS77" s="22">
        <f>+AS65*1000000/#REF!</f>
        <v>1023.4180430019607</v>
      </c>
      <c r="AT77" s="22">
        <f>+AT65*1000000/#REF!</f>
        <v>1083.7505626390935</v>
      </c>
      <c r="AU77" s="22">
        <f>+AU65*1000000/#REF!</f>
        <v>1148.0478309046798</v>
      </c>
      <c r="AV77" s="22">
        <f>+AV65*1000000/#REF!</f>
        <v>1216.5768499573805</v>
      </c>
    </row>
    <row r="78" spans="1:48" ht="15">
      <c r="A78" s="3" t="s">
        <v>66</v>
      </c>
      <c r="C78" s="22">
        <f>+C66*1000000/#REF!</f>
        <v>173.75860089361808</v>
      </c>
      <c r="D78" s="22">
        <f>+D66*1000000/#REF!</f>
        <v>72.52956062829135</v>
      </c>
      <c r="E78" s="22">
        <f>+E66*1000000/#REF!</f>
        <v>76.03793391226533</v>
      </c>
      <c r="F78" s="22">
        <f>+F66*1000000/#REF!</f>
        <v>79.71547623191967</v>
      </c>
      <c r="G78" s="22">
        <f>+G66*1000000/#REF!</f>
        <v>83.57060354895255</v>
      </c>
      <c r="H78" s="22">
        <f>+H66*1000000/#REF!</f>
        <v>87.61742044878628</v>
      </c>
      <c r="I78" s="22">
        <f>+I66*1000000/#REF!</f>
        <v>91.8656095728323</v>
      </c>
      <c r="J78" s="22">
        <f>+J66*1000000/#REF!</f>
        <v>96.3334394722938</v>
      </c>
      <c r="K78" s="22">
        <f>+K66*1000000/#REF!</f>
        <v>101.03485321277648</v>
      </c>
      <c r="L78" s="22">
        <f>+L66*1000000/#REF!</f>
        <v>105.99013942300726</v>
      </c>
      <c r="M78" s="22">
        <f>+M66*1000000/#REF!</f>
        <v>111.21523535083415</v>
      </c>
      <c r="N78" s="22">
        <f>+N66*1000000/#REF!</f>
        <v>116.73274680184028</v>
      </c>
      <c r="O78" s="22">
        <f>+O66*1000000/#REF!</f>
        <v>122.56092035519376</v>
      </c>
      <c r="P78" s="22">
        <f>+P66*1000000/#REF!</f>
        <v>128.7309477322468</v>
      </c>
      <c r="Q78" s="22">
        <f>+Q66*1000000/#REF!</f>
        <v>135.26711217659803</v>
      </c>
      <c r="R78" s="22">
        <f>+R66*1000000/#REF!</f>
        <v>142.20452157169592</v>
      </c>
      <c r="S78" s="22">
        <f>+S66*1000000/#REF!</f>
        <v>149.56826831020115</v>
      </c>
      <c r="T78" s="22">
        <f>+T66*1000000/#REF!</f>
        <v>157.38833461192803</v>
      </c>
      <c r="U78" s="22">
        <f>+U66*1000000/#REF!</f>
        <v>165.70335541780724</v>
      </c>
      <c r="V78" s="22">
        <f>+V66*1000000/#REF!</f>
        <v>174.5414270646759</v>
      </c>
      <c r="W78" s="22">
        <f>+W66*1000000/#REF!</f>
        <v>183.94624921591947</v>
      </c>
      <c r="X78" s="22">
        <f>+X66*1000000/#REF!</f>
        <v>193.95074631188984</v>
      </c>
      <c r="Y78" s="22">
        <f>+Y66*1000000/#REF!</f>
        <v>204.6045169464529</v>
      </c>
      <c r="Z78" s="22">
        <f>+Z66*1000000/#REF!</f>
        <v>215.94985835034763</v>
      </c>
      <c r="AA78" s="22">
        <f>+AA66*1000000/#REF!</f>
        <v>228.03203235518365</v>
      </c>
      <c r="AB78" s="22">
        <f>+AB66*1000000/#REF!</f>
        <v>240.90738914953013</v>
      </c>
      <c r="AC78" s="22">
        <f>+AC66*1000000/#REF!</f>
        <v>254.62848327964508</v>
      </c>
      <c r="AD78" s="22">
        <f>+AD66*1000000/#REF!</f>
        <v>269.2600100194163</v>
      </c>
      <c r="AE78" s="22">
        <f>+AE66*1000000/#REF!</f>
        <v>284.8630342074212</v>
      </c>
      <c r="AF78" s="22">
        <f>+AF66*1000000/#REF!</f>
        <v>301.5074683863793</v>
      </c>
      <c r="AG78" s="22">
        <f>+AG66*1000000/#REF!</f>
        <v>319.26383862910853</v>
      </c>
      <c r="AH78" s="22">
        <f>+AH66*1000000/#REF!</f>
        <v>338.21736555068725</v>
      </c>
      <c r="AI78" s="22">
        <f>+AI66*1000000/#REF!</f>
        <v>358.4550704362013</v>
      </c>
      <c r="AJ78" s="22">
        <f>+AJ66*1000000/#REF!</f>
        <v>380.0706293811993</v>
      </c>
      <c r="AK78" s="22">
        <f>+AK66*1000000/#REF!</f>
        <v>403.17031403712735</v>
      </c>
      <c r="AL78" s="22">
        <f>+AL66*1000000/#REF!</f>
        <v>427.85779661289956</v>
      </c>
      <c r="AM78" s="22">
        <f>+AM66*1000000/#REF!</f>
        <v>454.2618628731718</v>
      </c>
      <c r="AN78" s="22">
        <f>+AN66*1000000/#REF!</f>
        <v>482.4979884060036</v>
      </c>
      <c r="AO78" s="22">
        <f>+AO66*1000000/#REF!</f>
        <v>512.7213429678853</v>
      </c>
      <c r="AP78" s="22">
        <f>+AP66*1000000/#REF!</f>
        <v>545.0811943364151</v>
      </c>
      <c r="AQ78" s="22">
        <f>+AQ66*1000000/#REF!</f>
        <v>579.7317573471205</v>
      </c>
      <c r="AR78" s="22">
        <f>+AR66*1000000/#REF!</f>
        <v>616.8605301800002</v>
      </c>
      <c r="AS78" s="22">
        <f>+AS66*1000000/#REF!</f>
        <v>656.6639245594157</v>
      </c>
      <c r="AT78" s="22">
        <f>+AT66*1000000/#REF!</f>
        <v>699.347092421724</v>
      </c>
      <c r="AU78" s="22">
        <f>+AU66*1000000/#REF!</f>
        <v>745.148447848691</v>
      </c>
      <c r="AV78" s="22">
        <f>+AV66*1000000/#REF!</f>
        <v>794.3103451605533</v>
      </c>
    </row>
    <row r="80" spans="1:100" ht="47.25" customHeight="1">
      <c r="A80" s="79" t="s">
        <v>99</v>
      </c>
      <c r="B80" s="80"/>
      <c r="C80" s="34">
        <v>2005</v>
      </c>
      <c r="D80" s="34">
        <v>2006</v>
      </c>
      <c r="E80" s="34">
        <f>+D80+1</f>
        <v>2007</v>
      </c>
      <c r="F80" s="34">
        <f aca="true" t="shared" si="14" ref="F80:BR80">+E80+1</f>
        <v>2008</v>
      </c>
      <c r="G80" s="34">
        <f t="shared" si="14"/>
        <v>2009</v>
      </c>
      <c r="H80" s="34">
        <f t="shared" si="14"/>
        <v>2010</v>
      </c>
      <c r="I80" s="34">
        <f t="shared" si="14"/>
        <v>2011</v>
      </c>
      <c r="J80" s="34">
        <f t="shared" si="14"/>
        <v>2012</v>
      </c>
      <c r="K80" s="34">
        <f t="shared" si="14"/>
        <v>2013</v>
      </c>
      <c r="L80" s="34">
        <f t="shared" si="14"/>
        <v>2014</v>
      </c>
      <c r="M80" s="34">
        <f t="shared" si="14"/>
        <v>2015</v>
      </c>
      <c r="N80" s="34">
        <f t="shared" si="14"/>
        <v>2016</v>
      </c>
      <c r="O80" s="34">
        <f t="shared" si="14"/>
        <v>2017</v>
      </c>
      <c r="P80" s="34">
        <f t="shared" si="14"/>
        <v>2018</v>
      </c>
      <c r="Q80" s="34">
        <f t="shared" si="14"/>
        <v>2019</v>
      </c>
      <c r="R80" s="34">
        <f t="shared" si="14"/>
        <v>2020</v>
      </c>
      <c r="S80" s="34">
        <f t="shared" si="14"/>
        <v>2021</v>
      </c>
      <c r="T80" s="34">
        <f t="shared" si="14"/>
        <v>2022</v>
      </c>
      <c r="U80" s="34">
        <f t="shared" si="14"/>
        <v>2023</v>
      </c>
      <c r="V80" s="34">
        <f t="shared" si="14"/>
        <v>2024</v>
      </c>
      <c r="W80" s="34">
        <f t="shared" si="14"/>
        <v>2025</v>
      </c>
      <c r="X80" s="34">
        <f t="shared" si="14"/>
        <v>2026</v>
      </c>
      <c r="Y80" s="34">
        <f t="shared" si="14"/>
        <v>2027</v>
      </c>
      <c r="Z80" s="34">
        <f t="shared" si="14"/>
        <v>2028</v>
      </c>
      <c r="AA80" s="34">
        <f t="shared" si="14"/>
        <v>2029</v>
      </c>
      <c r="AB80" s="34">
        <f t="shared" si="14"/>
        <v>2030</v>
      </c>
      <c r="AC80" s="34">
        <f t="shared" si="14"/>
        <v>2031</v>
      </c>
      <c r="AD80" s="34">
        <f t="shared" si="14"/>
        <v>2032</v>
      </c>
      <c r="AE80" s="34">
        <f t="shared" si="14"/>
        <v>2033</v>
      </c>
      <c r="AF80" s="34">
        <f t="shared" si="14"/>
        <v>2034</v>
      </c>
      <c r="AG80" s="34">
        <f t="shared" si="14"/>
        <v>2035</v>
      </c>
      <c r="AH80" s="34">
        <f t="shared" si="14"/>
        <v>2036</v>
      </c>
      <c r="AI80" s="34">
        <f t="shared" si="14"/>
        <v>2037</v>
      </c>
      <c r="AJ80" s="34">
        <f t="shared" si="14"/>
        <v>2038</v>
      </c>
      <c r="AK80" s="34">
        <f t="shared" si="14"/>
        <v>2039</v>
      </c>
      <c r="AL80" s="34">
        <f t="shared" si="14"/>
        <v>2040</v>
      </c>
      <c r="AM80" s="34">
        <f t="shared" si="14"/>
        <v>2041</v>
      </c>
      <c r="AN80" s="34">
        <f t="shared" si="14"/>
        <v>2042</v>
      </c>
      <c r="AO80" s="34">
        <f t="shared" si="14"/>
        <v>2043</v>
      </c>
      <c r="AP80" s="34">
        <f t="shared" si="14"/>
        <v>2044</v>
      </c>
      <c r="AQ80" s="34">
        <f t="shared" si="14"/>
        <v>2045</v>
      </c>
      <c r="AR80" s="34">
        <f t="shared" si="14"/>
        <v>2046</v>
      </c>
      <c r="AS80" s="34">
        <f t="shared" si="14"/>
        <v>2047</v>
      </c>
      <c r="AT80" s="34">
        <f t="shared" si="14"/>
        <v>2048</v>
      </c>
      <c r="AU80" s="34">
        <f t="shared" si="14"/>
        <v>2049</v>
      </c>
      <c r="AV80" s="34">
        <f t="shared" si="14"/>
        <v>2050</v>
      </c>
      <c r="AW80" s="34">
        <f t="shared" si="14"/>
        <v>2051</v>
      </c>
      <c r="AX80" s="34">
        <f t="shared" si="14"/>
        <v>2052</v>
      </c>
      <c r="AY80" s="34">
        <f t="shared" si="14"/>
        <v>2053</v>
      </c>
      <c r="AZ80" s="34">
        <f t="shared" si="14"/>
        <v>2054</v>
      </c>
      <c r="BA80" s="34">
        <f t="shared" si="14"/>
        <v>2055</v>
      </c>
      <c r="BB80" s="34">
        <f t="shared" si="14"/>
        <v>2056</v>
      </c>
      <c r="BC80" s="34">
        <f t="shared" si="14"/>
        <v>2057</v>
      </c>
      <c r="BD80" s="34">
        <f t="shared" si="14"/>
        <v>2058</v>
      </c>
      <c r="BE80" s="34">
        <f t="shared" si="14"/>
        <v>2059</v>
      </c>
      <c r="BF80" s="34">
        <f t="shared" si="14"/>
        <v>2060</v>
      </c>
      <c r="BG80" s="34">
        <f t="shared" si="14"/>
        <v>2061</v>
      </c>
      <c r="BH80" s="34">
        <f t="shared" si="14"/>
        <v>2062</v>
      </c>
      <c r="BI80" s="34">
        <f t="shared" si="14"/>
        <v>2063</v>
      </c>
      <c r="BJ80" s="34">
        <f t="shared" si="14"/>
        <v>2064</v>
      </c>
      <c r="BK80" s="34">
        <f t="shared" si="14"/>
        <v>2065</v>
      </c>
      <c r="BL80" s="34">
        <f t="shared" si="14"/>
        <v>2066</v>
      </c>
      <c r="BM80" s="34">
        <f t="shared" si="14"/>
        <v>2067</v>
      </c>
      <c r="BN80" s="34">
        <f t="shared" si="14"/>
        <v>2068</v>
      </c>
      <c r="BO80" s="34">
        <f t="shared" si="14"/>
        <v>2069</v>
      </c>
      <c r="BP80" s="34">
        <f t="shared" si="14"/>
        <v>2070</v>
      </c>
      <c r="BQ80" s="34">
        <f t="shared" si="14"/>
        <v>2071</v>
      </c>
      <c r="BR80" s="34">
        <f t="shared" si="14"/>
        <v>2072</v>
      </c>
      <c r="BS80" s="34">
        <f aca="true" t="shared" si="15" ref="BS80:CV80">+BR80+1</f>
        <v>2073</v>
      </c>
      <c r="BT80" s="34">
        <f t="shared" si="15"/>
        <v>2074</v>
      </c>
      <c r="BU80" s="34">
        <f t="shared" si="15"/>
        <v>2075</v>
      </c>
      <c r="BV80" s="34">
        <f t="shared" si="15"/>
        <v>2076</v>
      </c>
      <c r="BW80" s="34">
        <f t="shared" si="15"/>
        <v>2077</v>
      </c>
      <c r="BX80" s="34">
        <f t="shared" si="15"/>
        <v>2078</v>
      </c>
      <c r="BY80" s="34">
        <f t="shared" si="15"/>
        <v>2079</v>
      </c>
      <c r="BZ80" s="34">
        <f t="shared" si="15"/>
        <v>2080</v>
      </c>
      <c r="CA80" s="34">
        <f t="shared" si="15"/>
        <v>2081</v>
      </c>
      <c r="CB80" s="34">
        <f t="shared" si="15"/>
        <v>2082</v>
      </c>
      <c r="CC80" s="34">
        <f t="shared" si="15"/>
        <v>2083</v>
      </c>
      <c r="CD80" s="34">
        <f t="shared" si="15"/>
        <v>2084</v>
      </c>
      <c r="CE80" s="34">
        <f t="shared" si="15"/>
        <v>2085</v>
      </c>
      <c r="CF80" s="34">
        <f t="shared" si="15"/>
        <v>2086</v>
      </c>
      <c r="CG80" s="34">
        <f t="shared" si="15"/>
        <v>2087</v>
      </c>
      <c r="CH80" s="34">
        <f t="shared" si="15"/>
        <v>2088</v>
      </c>
      <c r="CI80" s="34">
        <f t="shared" si="15"/>
        <v>2089</v>
      </c>
      <c r="CJ80" s="34">
        <f t="shared" si="15"/>
        <v>2090</v>
      </c>
      <c r="CK80" s="34">
        <f t="shared" si="15"/>
        <v>2091</v>
      </c>
      <c r="CL80" s="34">
        <f t="shared" si="15"/>
        <v>2092</v>
      </c>
      <c r="CM80" s="34">
        <f t="shared" si="15"/>
        <v>2093</v>
      </c>
      <c r="CN80" s="34">
        <f t="shared" si="15"/>
        <v>2094</v>
      </c>
      <c r="CO80" s="34">
        <f t="shared" si="15"/>
        <v>2095</v>
      </c>
      <c r="CP80" s="34">
        <f t="shared" si="15"/>
        <v>2096</v>
      </c>
      <c r="CQ80" s="34">
        <f t="shared" si="15"/>
        <v>2097</v>
      </c>
      <c r="CR80" s="34">
        <f t="shared" si="15"/>
        <v>2098</v>
      </c>
      <c r="CS80" s="34">
        <f t="shared" si="15"/>
        <v>2099</v>
      </c>
      <c r="CT80" s="34">
        <f t="shared" si="15"/>
        <v>2100</v>
      </c>
      <c r="CU80" s="34">
        <f t="shared" si="15"/>
        <v>2101</v>
      </c>
      <c r="CV80" s="34">
        <f t="shared" si="15"/>
        <v>2102</v>
      </c>
    </row>
    <row r="81" spans="1:100" ht="15">
      <c r="A81" s="24" t="s">
        <v>48</v>
      </c>
      <c r="C81" s="22">
        <f aca="true" t="shared" si="16" ref="C81:BN84">+C58</f>
        <v>251.87114766427635</v>
      </c>
      <c r="D81" s="22">
        <f t="shared" si="16"/>
        <v>264.1719048383305</v>
      </c>
      <c r="E81" s="22">
        <f t="shared" si="16"/>
        <v>277.07340024087245</v>
      </c>
      <c r="F81" s="22">
        <f t="shared" si="16"/>
        <v>290.60497242513605</v>
      </c>
      <c r="G81" s="22">
        <f t="shared" si="16"/>
        <v>304.79739276594864</v>
      </c>
      <c r="H81" s="22">
        <f t="shared" si="16"/>
        <v>319.6829354351557</v>
      </c>
      <c r="I81" s="22">
        <f t="shared" si="16"/>
        <v>335.2954507944701</v>
      </c>
      <c r="J81" s="22">
        <f t="shared" si="16"/>
        <v>351.6704423726451</v>
      </c>
      <c r="K81" s="22">
        <f t="shared" si="16"/>
        <v>368.84514760201915</v>
      </c>
      <c r="L81" s="22">
        <f t="shared" si="16"/>
        <v>386.8586224980328</v>
      </c>
      <c r="M81" s="22">
        <f t="shared" si="16"/>
        <v>405.7518304742805</v>
      </c>
      <c r="N81" s="22">
        <f t="shared" si="16"/>
        <v>425.5677354950682</v>
      </c>
      <c r="O81" s="22">
        <f t="shared" si="16"/>
        <v>446.3513997773086</v>
      </c>
      <c r="P81" s="22">
        <f t="shared" si="16"/>
        <v>468.1500862639329</v>
      </c>
      <c r="Q81" s="22">
        <f t="shared" si="16"/>
        <v>491.0133661018478</v>
      </c>
      <c r="R81" s="22">
        <f t="shared" si="16"/>
        <v>514.9932313688469</v>
      </c>
      <c r="S81" s="22">
        <f t="shared" si="16"/>
        <v>540.144213305823</v>
      </c>
      <c r="T81" s="22">
        <f t="shared" si="16"/>
        <v>566.5235063231462</v>
      </c>
      <c r="U81" s="22">
        <f t="shared" si="16"/>
        <v>594.1910980632028</v>
      </c>
      <c r="V81" s="22">
        <f t="shared" si="16"/>
        <v>623.2099058148646</v>
      </c>
      <c r="W81" s="22">
        <f t="shared" si="16"/>
        <v>653.6459195900981</v>
      </c>
      <c r="X81" s="22">
        <f t="shared" si="16"/>
        <v>685.5683521880795</v>
      </c>
      <c r="Y81" s="22">
        <f t="shared" si="16"/>
        <v>719.049796588065</v>
      </c>
      <c r="Z81" s="22">
        <f t="shared" si="16"/>
        <v>754.1663910289346</v>
      </c>
      <c r="AA81" s="22">
        <f t="shared" si="16"/>
        <v>790.9979921508103</v>
      </c>
      <c r="AB81" s="22">
        <f t="shared" si="16"/>
        <v>829.6283565924756</v>
      </c>
      <c r="AC81" s="22">
        <f t="shared" si="16"/>
        <v>870.1453314575607</v>
      </c>
      <c r="AD81" s="22">
        <f t="shared" si="16"/>
        <v>912.6410540826193</v>
      </c>
      <c r="AE81" s="22">
        <f t="shared" si="16"/>
        <v>957.2121615613794</v>
      </c>
      <c r="AF81" s="22">
        <f t="shared" si="16"/>
        <v>1003.9600105016333</v>
      </c>
      <c r="AG81" s="22">
        <f t="shared" si="16"/>
        <v>1052.990907514507</v>
      </c>
      <c r="AH81" s="22">
        <f t="shared" si="16"/>
        <v>1104.4163509602467</v>
      </c>
      <c r="AI81" s="22">
        <f t="shared" si="16"/>
        <v>1158.3532845002678</v>
      </c>
      <c r="AJ81" s="22">
        <f t="shared" si="16"/>
        <v>1214.9243630320498</v>
      </c>
      <c r="AK81" s="22">
        <f t="shared" si="16"/>
        <v>1274.2582316116277</v>
      </c>
      <c r="AL81" s="22">
        <f t="shared" si="16"/>
        <v>1336.4898179979607</v>
      </c>
      <c r="AM81" s="22">
        <f t="shared" si="16"/>
        <v>1401.7606394844363</v>
      </c>
      <c r="AN81" s="22">
        <f t="shared" si="16"/>
        <v>1470.2191247152575</v>
      </c>
      <c r="AO81" s="22">
        <f t="shared" si="16"/>
        <v>1542.020951218539</v>
      </c>
      <c r="AP81" s="22">
        <f t="shared" si="16"/>
        <v>1617.3293994236747</v>
      </c>
      <c r="AQ81" s="22">
        <f t="shared" si="16"/>
        <v>1696.3157239680286</v>
      </c>
      <c r="AR81" s="22">
        <f t="shared" si="16"/>
        <v>1779.1595431373173</v>
      </c>
      <c r="AS81" s="22">
        <f t="shared" si="16"/>
        <v>1866.0492473252862</v>
      </c>
      <c r="AT81" s="22">
        <f t="shared" si="16"/>
        <v>1957.182427441535</v>
      </c>
      <c r="AU81" s="22">
        <f t="shared" si="16"/>
        <v>2052.766324241711</v>
      </c>
      <c r="AV81" s="22">
        <f t="shared" si="16"/>
        <v>2153.0182996018657</v>
      </c>
      <c r="AW81" s="22">
        <f t="shared" si="16"/>
        <v>2258.166330808672</v>
      </c>
      <c r="AX81" s="22">
        <f t="shared" si="16"/>
        <v>2368.4495289895403</v>
      </c>
      <c r="AY81" s="22">
        <f t="shared" si="16"/>
        <v>2484.1186828615673</v>
      </c>
      <c r="AZ81" s="22">
        <f t="shared" si="16"/>
        <v>2605.4368290358193</v>
      </c>
      <c r="BA81" s="22">
        <f t="shared" si="16"/>
        <v>2732.6798501738563</v>
      </c>
      <c r="BB81" s="22">
        <f t="shared" si="16"/>
        <v>2866.137102356722</v>
      </c>
      <c r="BC81" s="22">
        <f t="shared" si="16"/>
        <v>3006.112073093069</v>
      </c>
      <c r="BD81" s="22">
        <f t="shared" si="16"/>
        <v>3152.923071462752</v>
      </c>
      <c r="BE81" s="22">
        <f t="shared" si="16"/>
        <v>3306.9039519653143</v>
      </c>
      <c r="BF81" s="22">
        <f t="shared" si="16"/>
        <v>3468.4048737194207</v>
      </c>
      <c r="BG81" s="22">
        <f t="shared" si="16"/>
        <v>3637.7930967396933</v>
      </c>
      <c r="BH81" s="22">
        <f t="shared" si="16"/>
        <v>3815.4538171017184</v>
      </c>
      <c r="BI81" s="22">
        <f t="shared" si="16"/>
        <v>4001.7910428944238</v>
      </c>
      <c r="BJ81" s="22">
        <f t="shared" si="16"/>
        <v>4197.22851295178</v>
      </c>
      <c r="BK81" s="22">
        <f t="shared" si="16"/>
        <v>4402.210660453064</v>
      </c>
      <c r="BL81" s="22">
        <f t="shared" si="16"/>
        <v>4617.20362358294</v>
      </c>
      <c r="BM81" s="22">
        <f t="shared" si="16"/>
        <v>4842.696305549673</v>
      </c>
      <c r="BN81" s="22">
        <f t="shared" si="16"/>
        <v>5079.201486371955</v>
      </c>
      <c r="BO81" s="22">
        <f aca="true" t="shared" si="17" ref="BO81:CV85">+BO58</f>
        <v>5327.256988962646</v>
      </c>
      <c r="BP81" s="22">
        <f t="shared" si="17"/>
        <v>5587.426902161109</v>
      </c>
      <c r="BQ81" s="22">
        <f t="shared" si="17"/>
        <v>5860.302863495403</v>
      </c>
      <c r="BR81" s="22">
        <f t="shared" si="17"/>
        <v>6146.505404591359</v>
      </c>
      <c r="BS81" s="22">
        <f t="shared" si="17"/>
        <v>6446.685362288091</v>
      </c>
      <c r="BT81" s="22">
        <f t="shared" si="17"/>
        <v>6761.525358668836</v>
      </c>
      <c r="BU81" s="22">
        <f t="shared" si="17"/>
        <v>7091.741353372826</v>
      </c>
      <c r="BV81" s="22">
        <f t="shared" si="17"/>
        <v>7438.084271718172</v>
      </c>
      <c r="BW81" s="22">
        <f t="shared" si="17"/>
        <v>7801.341712338209</v>
      </c>
      <c r="BX81" s="22">
        <f t="shared" si="17"/>
        <v>8182.339738214527</v>
      </c>
      <c r="BY81" s="22">
        <f t="shared" si="17"/>
        <v>8581.94475517958</v>
      </c>
      <c r="BZ81" s="22">
        <f t="shared" si="17"/>
        <v>9001.065482160664</v>
      </c>
      <c r="CA81" s="22">
        <f t="shared" si="17"/>
        <v>9440.655017645686</v>
      </c>
      <c r="CB81" s="22">
        <f t="shared" si="17"/>
        <v>9901.713007069959</v>
      </c>
      <c r="CC81" s="22">
        <f t="shared" si="17"/>
        <v>10385.28791605274</v>
      </c>
      <c r="CD81" s="22">
        <f t="shared" si="17"/>
        <v>10892.479414652966</v>
      </c>
      <c r="CE81" s="22">
        <f t="shared" si="17"/>
        <v>11424.440878066081</v>
      </c>
      <c r="CF81" s="22">
        <f t="shared" si="17"/>
        <v>11982.382009448635</v>
      </c>
      <c r="CG81" s="22">
        <f t="shared" si="17"/>
        <v>12567.571590835083</v>
      </c>
      <c r="CH81" s="22">
        <f t="shared" si="17"/>
        <v>13181.340368402492</v>
      </c>
      <c r="CI81" s="22">
        <f t="shared" si="17"/>
        <v>13825.08407864435</v>
      </c>
      <c r="CJ81" s="22">
        <f t="shared" si="17"/>
        <v>14500.266622335144</v>
      </c>
      <c r="CK81" s="22">
        <f t="shared" si="17"/>
        <v>15208.423393503439</v>
      </c>
      <c r="CL81" s="22">
        <f t="shared" si="17"/>
        <v>15951.164770983665</v>
      </c>
      <c r="CM81" s="22">
        <f t="shared" si="17"/>
        <v>16730.179780486582</v>
      </c>
      <c r="CN81" s="22">
        <f t="shared" si="17"/>
        <v>17547.239935516096</v>
      </c>
      <c r="CO81" s="22">
        <f t="shared" si="17"/>
        <v>18404.203265866865</v>
      </c>
      <c r="CP81" s="22">
        <f t="shared" si="17"/>
        <v>19303.01854286364</v>
      </c>
      <c r="CQ81" s="22">
        <f t="shared" si="17"/>
        <v>20245.729710950745</v>
      </c>
      <c r="CR81" s="22">
        <f t="shared" si="17"/>
        <v>21234.480535709303</v>
      </c>
      <c r="CS81" s="22">
        <f t="shared" si="17"/>
        <v>22271.519478872007</v>
      </c>
      <c r="CT81" s="22">
        <f t="shared" si="17"/>
        <v>23359.20481142142</v>
      </c>
      <c r="CU81" s="22">
        <f t="shared" si="17"/>
        <v>24500.009976399215</v>
      </c>
      <c r="CV81" s="22">
        <f t="shared" si="17"/>
        <v>25696.529213621612</v>
      </c>
    </row>
    <row r="82" spans="1:100" ht="15">
      <c r="A82" s="25" t="s">
        <v>52</v>
      </c>
      <c r="C82" s="22">
        <f t="shared" si="16"/>
        <v>22.28042831179208</v>
      </c>
      <c r="D82" s="22">
        <f t="shared" si="16"/>
        <v>23.753443128555432</v>
      </c>
      <c r="E82" s="22">
        <f t="shared" si="16"/>
        <v>25.323842637392055</v>
      </c>
      <c r="F82" s="22">
        <f t="shared" si="16"/>
        <v>26.998065183756637</v>
      </c>
      <c r="G82" s="22">
        <f t="shared" si="16"/>
        <v>28.78297476821775</v>
      </c>
      <c r="H82" s="22">
        <f t="shared" si="16"/>
        <v>30.685889187581544</v>
      </c>
      <c r="I82" s="22">
        <f t="shared" si="16"/>
        <v>32.71461003649553</v>
      </c>
      <c r="J82" s="22">
        <f t="shared" si="16"/>
        <v>34.87745469253334</v>
      </c>
      <c r="K82" s="22">
        <f t="shared" si="16"/>
        <v>37.18329041589345</v>
      </c>
      <c r="L82" s="22">
        <f t="shared" si="16"/>
        <v>39.64157070351421</v>
      </c>
      <c r="M82" s="22">
        <f t="shared" si="16"/>
        <v>42.262374046650294</v>
      </c>
      <c r="N82" s="22">
        <f t="shared" si="16"/>
        <v>45.05644525080946</v>
      </c>
      <c r="O82" s="22">
        <f t="shared" si="16"/>
        <v>48.0352394874536</v>
      </c>
      <c r="P82" s="22">
        <f t="shared" si="16"/>
        <v>51.21096925806788</v>
      </c>
      <c r="Q82" s="22">
        <f t="shared" si="16"/>
        <v>54.59665446314189</v>
      </c>
      <c r="R82" s="22">
        <f t="shared" si="16"/>
        <v>58.206175781336356</v>
      </c>
      <c r="S82" s="22">
        <f t="shared" si="16"/>
        <v>62.05433157767995</v>
      </c>
      <c r="T82" s="22">
        <f t="shared" si="16"/>
        <v>66.15689857410932</v>
      </c>
      <c r="U82" s="22">
        <f t="shared" si="16"/>
        <v>70.53069653109013</v>
      </c>
      <c r="V82" s="22">
        <f t="shared" si="16"/>
        <v>75.19365720550182</v>
      </c>
      <c r="W82" s="22">
        <f t="shared" si="16"/>
        <v>80.16489786750056</v>
      </c>
      <c r="X82" s="22">
        <f t="shared" si="16"/>
        <v>85.46479967776568</v>
      </c>
      <c r="Y82" s="22">
        <f t="shared" si="16"/>
        <v>91.11509124646197</v>
      </c>
      <c r="Z82" s="22">
        <f t="shared" si="16"/>
        <v>97.13893771649369</v>
      </c>
      <c r="AA82" s="22">
        <f t="shared" si="16"/>
        <v>103.56103573627537</v>
      </c>
      <c r="AB82" s="22">
        <f t="shared" si="16"/>
        <v>110.40771471138989</v>
      </c>
      <c r="AC82" s="22">
        <f t="shared" si="16"/>
        <v>117.70704475024665</v>
      </c>
      <c r="AD82" s="22">
        <f t="shared" si="16"/>
        <v>125.48895174629733</v>
      </c>
      <c r="AE82" s="22">
        <f t="shared" si="16"/>
        <v>133.7853400686244</v>
      </c>
      <c r="AF82" s="22">
        <f t="shared" si="16"/>
        <v>142.63022336391134</v>
      </c>
      <c r="AG82" s="22">
        <f t="shared" si="16"/>
        <v>152.05986400605792</v>
      </c>
      <c r="AH82" s="22">
        <f t="shared" si="16"/>
        <v>162.11292176515843</v>
      </c>
      <c r="AI82" s="22">
        <f t="shared" si="16"/>
        <v>172.83061230535748</v>
      </c>
      <c r="AJ82" s="22">
        <f t="shared" si="16"/>
        <v>184.25687616139544</v>
      </c>
      <c r="AK82" s="22">
        <f t="shared" si="16"/>
        <v>196.4385588866157</v>
      </c>
      <c r="AL82" s="22">
        <f t="shared" si="16"/>
        <v>209.4256031110071</v>
      </c>
      <c r="AM82" s="22">
        <f t="shared" si="16"/>
        <v>223.27125329668354</v>
      </c>
      <c r="AN82" s="22">
        <f t="shared" si="16"/>
        <v>238.03227403026054</v>
      </c>
      <c r="AO82" s="22">
        <f t="shared" si="16"/>
        <v>253.76918274708615</v>
      </c>
      <c r="AP82" s="22">
        <f t="shared" si="16"/>
        <v>270.5464978414529</v>
      </c>
      <c r="AQ82" s="22">
        <f t="shared" si="16"/>
        <v>288.4330031799959</v>
      </c>
      <c r="AR82" s="22">
        <f t="shared" si="16"/>
        <v>307.5020301027334</v>
      </c>
      <c r="AS82" s="22">
        <f t="shared" si="16"/>
        <v>327.83175806790035</v>
      </c>
      <c r="AT82" s="22">
        <f t="shared" si="16"/>
        <v>349.50553517316445</v>
      </c>
      <c r="AU82" s="22">
        <f t="shared" si="16"/>
        <v>372.61221986730027</v>
      </c>
      <c r="AV82" s="22">
        <f t="shared" si="16"/>
        <v>397.2465452532772</v>
      </c>
      <c r="AW82" s="22">
        <f t="shared" si="16"/>
        <v>423.5095074763345</v>
      </c>
      <c r="AX82" s="22">
        <f t="shared" si="16"/>
        <v>451.50877978936364</v>
      </c>
      <c r="AY82" s="22">
        <f t="shared" si="16"/>
        <v>481.35915399318793</v>
      </c>
      <c r="AZ82" s="22">
        <f t="shared" si="16"/>
        <v>513.1830110615625</v>
      </c>
      <c r="BA82" s="22">
        <f t="shared" si="16"/>
        <v>547.11082288037</v>
      </c>
      <c r="BB82" s="22">
        <f t="shared" si="16"/>
        <v>583.2816871580485</v>
      </c>
      <c r="BC82" s="22">
        <f t="shared" si="16"/>
        <v>621.843897700285</v>
      </c>
      <c r="BD82" s="22">
        <f t="shared" si="16"/>
        <v>662.9555523869951</v>
      </c>
      <c r="BE82" s="22">
        <f t="shared" si="16"/>
        <v>706.7852013441803</v>
      </c>
      <c r="BF82" s="22">
        <f t="shared" si="16"/>
        <v>753.5125379680475</v>
      </c>
      <c r="BG82" s="22">
        <f t="shared" si="16"/>
        <v>803.32913563446</v>
      </c>
      <c r="BH82" s="22">
        <f t="shared" si="16"/>
        <v>856.4392331140933</v>
      </c>
      <c r="BI82" s="22">
        <f t="shared" si="16"/>
        <v>913.0605719133488</v>
      </c>
      <c r="BJ82" s="22">
        <f t="shared" si="16"/>
        <v>973.42528897397</v>
      </c>
      <c r="BK82" s="22">
        <f t="shared" si="16"/>
        <v>1037.7808683912617</v>
      </c>
      <c r="BL82" s="22">
        <f t="shared" si="16"/>
        <v>1106.391156052779</v>
      </c>
      <c r="BM82" s="22">
        <f t="shared" si="16"/>
        <v>1179.5374413573184</v>
      </c>
      <c r="BN82" s="22">
        <f t="shared" si="16"/>
        <v>1257.5196104490542</v>
      </c>
      <c r="BO82" s="22">
        <f t="shared" si="17"/>
        <v>1340.6573756948674</v>
      </c>
      <c r="BP82" s="22">
        <f t="shared" si="17"/>
        <v>1429.2915864454942</v>
      </c>
      <c r="BQ82" s="22">
        <f>+BQ59</f>
        <v>1523.785626454372</v>
      </c>
      <c r="BR82" s="22">
        <f t="shared" si="17"/>
        <v>1624.5269036833367</v>
      </c>
      <c r="BS82" s="22">
        <f t="shared" si="17"/>
        <v>1731.9284386031013</v>
      </c>
      <c r="BT82" s="22">
        <f t="shared" si="17"/>
        <v>1846.4305575002488</v>
      </c>
      <c r="BU82" s="22">
        <f t="shared" si="17"/>
        <v>1968.502697732984</v>
      </c>
      <c r="BV82" s="22">
        <f t="shared" si="17"/>
        <v>2098.645332336856</v>
      </c>
      <c r="BW82" s="22">
        <f t="shared" si="17"/>
        <v>2237.3920218709764</v>
      </c>
      <c r="BX82" s="22">
        <f t="shared" si="17"/>
        <v>2385.3116019169215</v>
      </c>
      <c r="BY82" s="22">
        <f t="shared" si="17"/>
        <v>2543.010515198654</v>
      </c>
      <c r="BZ82" s="22">
        <f t="shared" si="17"/>
        <v>2711.1352978847253</v>
      </c>
      <c r="CA82" s="22">
        <f t="shared" si="17"/>
        <v>2890.375230266129</v>
      </c>
      <c r="CB82" s="22">
        <f t="shared" si="17"/>
        <v>3081.4651626770988</v>
      </c>
      <c r="CC82" s="22">
        <f t="shared" si="17"/>
        <v>3285.1885282445887</v>
      </c>
      <c r="CD82" s="22">
        <f t="shared" si="17"/>
        <v>3502.380554818159</v>
      </c>
      <c r="CE82" s="22">
        <f t="shared" si="17"/>
        <v>3733.9316892485745</v>
      </c>
      <c r="CF82" s="22">
        <f t="shared" si="17"/>
        <v>3980.791248054021</v>
      </c>
      <c r="CG82" s="22">
        <f t="shared" si="17"/>
        <v>4243.971309440993</v>
      </c>
      <c r="CH82" s="22">
        <f t="shared" si="17"/>
        <v>4524.550862636411</v>
      </c>
      <c r="CI82" s="22">
        <f t="shared" si="17"/>
        <v>4823.68023154246</v>
      </c>
      <c r="CJ82" s="22">
        <f t="shared" si="17"/>
        <v>5142.585790850311</v>
      </c>
      <c r="CK82" s="22">
        <f t="shared" si="17"/>
        <v>5482.574993947903</v>
      </c>
      <c r="CL82" s="22">
        <f t="shared" si="17"/>
        <v>5845.041733235284</v>
      </c>
      <c r="CM82" s="22">
        <f t="shared" si="17"/>
        <v>6231.472054823801</v>
      </c>
      <c r="CN82" s="22">
        <f t="shared" si="17"/>
        <v>6643.45025104834</v>
      </c>
      <c r="CO82" s="22">
        <f t="shared" si="17"/>
        <v>7082.665355770773</v>
      </c>
      <c r="CP82" s="22">
        <f t="shared" si="17"/>
        <v>7550.918069104168</v>
      </c>
      <c r="CQ82" s="22">
        <f t="shared" si="17"/>
        <v>8050.1281399478175</v>
      </c>
      <c r="CR82" s="22">
        <f t="shared" si="17"/>
        <v>8582.342236600118</v>
      </c>
      <c r="CS82" s="22">
        <f t="shared" si="17"/>
        <v>9149.742337717344</v>
      </c>
      <c r="CT82" s="22">
        <f t="shared" si="17"/>
        <v>9754.654678019682</v>
      </c>
      <c r="CU82" s="22">
        <f t="shared" si="17"/>
        <v>10399.559285420259</v>
      </c>
      <c r="CV82" s="22">
        <f t="shared" si="17"/>
        <v>11087.100148677606</v>
      </c>
    </row>
    <row r="83" spans="1:100" ht="15">
      <c r="A83" s="24" t="s">
        <v>54</v>
      </c>
      <c r="B83" s="75" t="s">
        <v>100</v>
      </c>
      <c r="C83" s="22">
        <f t="shared" si="16"/>
        <v>248.2442533728616</v>
      </c>
      <c r="D83" s="22">
        <f t="shared" si="16"/>
        <v>255.67823784542867</v>
      </c>
      <c r="E83" s="22">
        <f t="shared" si="16"/>
        <v>263.33484227550736</v>
      </c>
      <c r="F83" s="22">
        <f t="shared" si="16"/>
        <v>271.2207332960003</v>
      </c>
      <c r="G83" s="22">
        <f t="shared" si="16"/>
        <v>279.34277718046565</v>
      </c>
      <c r="H83" s="22">
        <f t="shared" si="16"/>
        <v>287.70804582160616</v>
      </c>
      <c r="I83" s="22">
        <f t="shared" si="16"/>
        <v>296.3238228887915</v>
      </c>
      <c r="J83" s="22">
        <f t="shared" si="16"/>
        <v>305.19761016997495</v>
      </c>
      <c r="K83" s="22">
        <f t="shared" si="16"/>
        <v>314.3371341035276</v>
      </c>
      <c r="L83" s="22">
        <f t="shared" si="16"/>
        <v>323.7503525056754</v>
      </c>
      <c r="M83" s="22">
        <f t="shared" si="16"/>
        <v>333.4454614993985</v>
      </c>
      <c r="N83" s="22">
        <f t="shared" si="16"/>
        <v>343.43090265082486</v>
      </c>
      <c r="O83" s="22">
        <f t="shared" si="16"/>
        <v>353.7153703193321</v>
      </c>
      <c r="P83" s="22">
        <f t="shared" si="16"/>
        <v>364.3078192277574</v>
      </c>
      <c r="Q83" s="22">
        <f t="shared" si="16"/>
        <v>375.21747225930665</v>
      </c>
      <c r="R83" s="22">
        <f t="shared" si="16"/>
        <v>386.4538284879519</v>
      </c>
      <c r="S83" s="22">
        <f t="shared" si="16"/>
        <v>398.0266714493093</v>
      </c>
      <c r="T83" s="22">
        <f t="shared" si="16"/>
        <v>409.9460776591982</v>
      </c>
      <c r="U83" s="22">
        <f t="shared" si="16"/>
        <v>422.22242538729995</v>
      </c>
      <c r="V83" s="22">
        <f t="shared" si="16"/>
        <v>434.8664036935544</v>
      </c>
      <c r="W83" s="22">
        <f t="shared" si="16"/>
        <v>447.88902173516254</v>
      </c>
      <c r="X83" s="22">
        <f t="shared" si="16"/>
        <v>461.30161835229916</v>
      </c>
      <c r="Y83" s="22">
        <f t="shared" si="16"/>
        <v>475.11587194088173</v>
      </c>
      <c r="Z83" s="22">
        <f t="shared" si="16"/>
        <v>489.3438106209914</v>
      </c>
      <c r="AA83" s="22">
        <f t="shared" si="16"/>
        <v>503.9978227098003</v>
      </c>
      <c r="AB83" s="22">
        <f t="shared" si="16"/>
        <v>519.0906675081237</v>
      </c>
      <c r="AC83" s="22">
        <f t="shared" si="16"/>
        <v>534.6354864099889</v>
      </c>
      <c r="AD83" s="22">
        <f t="shared" si="16"/>
        <v>550.645814344894</v>
      </c>
      <c r="AE83" s="22">
        <f t="shared" si="16"/>
        <v>567.1355915627198</v>
      </c>
      <c r="AF83" s="22">
        <f t="shared" si="16"/>
        <v>584.119175771555</v>
      </c>
      <c r="AG83" s="22">
        <f t="shared" si="16"/>
        <v>601.6113546390039</v>
      </c>
      <c r="AH83" s="22">
        <f t="shared" si="16"/>
        <v>619.6273586678623</v>
      </c>
      <c r="AI83" s="22">
        <f t="shared" si="16"/>
        <v>638.1828744573697</v>
      </c>
      <c r="AJ83" s="22">
        <f t="shared" si="16"/>
        <v>657.2940583615888</v>
      </c>
      <c r="AK83" s="22">
        <f t="shared" si="16"/>
        <v>676.9775505567995</v>
      </c>
      <c r="AL83" s="22">
        <f t="shared" si="16"/>
        <v>697.2504895301612</v>
      </c>
      <c r="AM83" s="22">
        <f t="shared" si="16"/>
        <v>718.1305270022539</v>
      </c>
      <c r="AN83" s="22">
        <f t="shared" si="16"/>
        <v>739.6358432964952</v>
      </c>
      <c r="AO83" s="22">
        <f t="shared" si="16"/>
        <v>761.7851631688129</v>
      </c>
      <c r="AP83" s="22">
        <f t="shared" si="16"/>
        <v>784.597772111357</v>
      </c>
      <c r="AQ83" s="22">
        <f t="shared" si="16"/>
        <v>808.0935331444468</v>
      </c>
      <c r="AR83" s="22">
        <f t="shared" si="16"/>
        <v>832.2929041113738</v>
      </c>
      <c r="AS83" s="22">
        <f t="shared" si="16"/>
        <v>857.216955491119</v>
      </c>
      <c r="AT83" s="22">
        <f t="shared" si="16"/>
        <v>882.8873887444951</v>
      </c>
      <c r="AU83" s="22">
        <f t="shared" si="16"/>
        <v>909.326555209685</v>
      </c>
      <c r="AV83" s="22">
        <f t="shared" si="16"/>
        <v>936.5574755636331</v>
      </c>
      <c r="AW83" s="22">
        <f t="shared" si="16"/>
        <v>964.6038598662307</v>
      </c>
      <c r="AX83" s="22">
        <f t="shared" si="16"/>
        <v>993.4901282047498</v>
      </c>
      <c r="AY83" s="22">
        <f t="shared" si="16"/>
        <v>1023.2414319565014</v>
      </c>
      <c r="AZ83" s="22">
        <f t="shared" si="16"/>
        <v>1053.8836756882288</v>
      </c>
      <c r="BA83" s="22">
        <f t="shared" si="16"/>
        <v>1085.4435397113075</v>
      </c>
      <c r="BB83" s="22">
        <f t="shared" si="16"/>
        <v>1117.9485033123874</v>
      </c>
      <c r="BC83" s="22">
        <f t="shared" si="16"/>
        <v>1151.426868679706</v>
      </c>
      <c r="BD83" s="22">
        <f t="shared" si="16"/>
        <v>1185.9077855459059</v>
      </c>
      <c r="BE83" s="22">
        <f t="shared" si="16"/>
        <v>1221.42127656881</v>
      </c>
      <c r="BF83" s="22">
        <f t="shared" si="16"/>
        <v>1257.998263472259</v>
      </c>
      <c r="BG83" s="22">
        <f t="shared" si="16"/>
        <v>1295.6705939697652</v>
      </c>
      <c r="BH83" s="22">
        <f t="shared" si="16"/>
        <v>1334.4710694944324</v>
      </c>
      <c r="BI83" s="22">
        <f t="shared" si="16"/>
        <v>1374.43347375928</v>
      </c>
      <c r="BJ83" s="22">
        <f t="shared" si="16"/>
        <v>1415.592602172844</v>
      </c>
      <c r="BK83" s="22">
        <f t="shared" si="16"/>
        <v>1457.9842921356626</v>
      </c>
      <c r="BL83" s="22">
        <f t="shared" si="16"/>
        <v>1501.6454542440304</v>
      </c>
      <c r="BM83" s="22">
        <f t="shared" si="16"/>
        <v>1546.6141044281858</v>
      </c>
      <c r="BN83" s="22">
        <f t="shared" si="16"/>
        <v>1592.9293970529184</v>
      </c>
      <c r="BO83" s="22">
        <f t="shared" si="17"/>
        <v>1640.6316590094145</v>
      </c>
      <c r="BP83" s="22">
        <f t="shared" si="17"/>
        <v>1689.7624248280254</v>
      </c>
      <c r="BQ83" s="22">
        <f>+BQ60</f>
        <v>1740.3644728425318</v>
      </c>
      <c r="BR83" s="22">
        <f t="shared" si="17"/>
        <v>1792.4818624373925</v>
      </c>
      <c r="BS83" s="22">
        <f t="shared" si="17"/>
        <v>1846.1599724104083</v>
      </c>
      <c r="BT83" s="22">
        <f t="shared" si="17"/>
        <v>1901.4455404842035</v>
      </c>
      <c r="BU83" s="22">
        <f t="shared" si="17"/>
        <v>1958.3867040009288</v>
      </c>
      <c r="BV83" s="22">
        <f t="shared" si="17"/>
        <v>2017.0330418356168</v>
      </c>
      <c r="BW83" s="22">
        <f t="shared" si="17"/>
        <v>2077.4356175646867</v>
      </c>
      <c r="BX83" s="22">
        <f t="shared" si="17"/>
        <v>2139.6470239271835</v>
      </c>
      <c r="BY83" s="22">
        <f t="shared" si="17"/>
        <v>2203.721428617463</v>
      </c>
      <c r="BZ83" s="22">
        <f t="shared" si="17"/>
        <v>2269.714621449199</v>
      </c>
      <c r="CA83" s="22">
        <f t="shared" si="17"/>
        <v>2337.684062931772</v>
      </c>
      <c r="CB83" s="22">
        <f t="shared" si="17"/>
        <v>2407.6889343013427</v>
      </c>
      <c r="CC83" s="22">
        <f t="shared" si="17"/>
        <v>2479.7901890501644</v>
      </c>
      <c r="CD83" s="22">
        <f t="shared" si="17"/>
        <v>2554.050605999008</v>
      </c>
      <c r="CE83" s="22">
        <f t="shared" si="17"/>
        <v>2630.534843958906</v>
      </c>
      <c r="CF83" s="22">
        <f t="shared" si="17"/>
        <v>2709.3094980298106</v>
      </c>
      <c r="CG83" s="22">
        <f t="shared" si="17"/>
        <v>2790.443157585186</v>
      </c>
      <c r="CH83" s="22">
        <f t="shared" si="17"/>
        <v>2874.0064659930213</v>
      </c>
      <c r="CI83" s="22">
        <f t="shared" si="17"/>
        <v>2960.072182125265</v>
      </c>
      <c r="CJ83" s="22">
        <f t="shared" si="17"/>
        <v>3048.715243709234</v>
      </c>
      <c r="CK83" s="22">
        <f t="shared" si="17"/>
        <v>3140.012832576162</v>
      </c>
      <c r="CL83" s="22">
        <f t="shared" si="17"/>
        <v>3234.044441863696</v>
      </c>
      <c r="CM83" s="22">
        <f t="shared" si="17"/>
        <v>3330.891945230857</v>
      </c>
      <c r="CN83" s="22">
        <f t="shared" si="17"/>
        <v>3430.639668145727</v>
      </c>
      <c r="CO83" s="22">
        <f t="shared" si="17"/>
        <v>3533.374461307936</v>
      </c>
      <c r="CP83" s="22">
        <f t="shared" si="17"/>
        <v>3639.185776269879</v>
      </c>
      <c r="CQ83" s="22">
        <f t="shared" si="17"/>
        <v>3748.1657433225014</v>
      </c>
      <c r="CR83" s="22">
        <f t="shared" si="17"/>
        <v>3860.409251713473</v>
      </c>
      <c r="CS83" s="22">
        <f t="shared" si="17"/>
        <v>3976.014032267598</v>
      </c>
      <c r="CT83" s="22">
        <f t="shared" si="17"/>
        <v>4095.0807424813916</v>
      </c>
      <c r="CU83" s="22">
        <f t="shared" si="17"/>
        <v>4217.713054165925</v>
      </c>
      <c r="CV83" s="22">
        <f t="shared" si="17"/>
        <v>4344.017743714242</v>
      </c>
    </row>
    <row r="84" spans="1:100" ht="15">
      <c r="A84" s="24" t="s">
        <v>56</v>
      </c>
      <c r="B84" s="81"/>
      <c r="C84" s="22">
        <f t="shared" si="16"/>
        <v>5280.110554349219</v>
      </c>
      <c r="D84" s="22">
        <f t="shared" si="16"/>
        <v>5728.583344421062</v>
      </c>
      <c r="E84" s="22">
        <f t="shared" si="16"/>
        <v>6215.147731508645</v>
      </c>
      <c r="F84" s="22">
        <f t="shared" si="16"/>
        <v>6743.039073018996</v>
      </c>
      <c r="G84" s="22">
        <f t="shared" si="16"/>
        <v>7315.7675254847045</v>
      </c>
      <c r="H84" s="22">
        <f t="shared" si="16"/>
        <v>7937.141384971154</v>
      </c>
      <c r="I84" s="22">
        <f t="shared" si="16"/>
        <v>8611.292409930411</v>
      </c>
      <c r="J84" s="22">
        <f t="shared" si="16"/>
        <v>9342.703294883362</v>
      </c>
      <c r="K84" s="22">
        <f t="shared" si="16"/>
        <v>10136.237477613398</v>
      </c>
      <c r="L84" s="22">
        <f t="shared" si="16"/>
        <v>10997.17147807134</v>
      </c>
      <c r="M84" s="22">
        <f t="shared" si="16"/>
        <v>11931.229984025675</v>
      </c>
      <c r="N84" s="22">
        <f t="shared" si="16"/>
        <v>12944.623916756374</v>
      </c>
      <c r="O84" s="22">
        <f t="shared" si="16"/>
        <v>14044.091729905973</v>
      </c>
      <c r="P84" s="22">
        <f t="shared" si="16"/>
        <v>15236.944216100199</v>
      </c>
      <c r="Q84" s="22">
        <f t="shared" si="16"/>
        <v>16531.113119274938</v>
      </c>
      <c r="R84" s="22">
        <f t="shared" si="16"/>
        <v>17935.203875951953</v>
      </c>
      <c r="S84" s="22">
        <f t="shared" si="16"/>
        <v>19458.552836160776</v>
      </c>
      <c r="T84" s="22">
        <f t="shared" si="16"/>
        <v>21111.289344491135</v>
      </c>
      <c r="U84" s="22">
        <f t="shared" si="16"/>
        <v>22904.40309407717</v>
      </c>
      <c r="V84" s="22">
        <f t="shared" si="16"/>
        <v>24849.81720137648</v>
      </c>
      <c r="W84" s="22">
        <f t="shared" si="16"/>
        <v>26960.467487646893</v>
      </c>
      <c r="X84" s="22">
        <f t="shared" si="16"/>
        <v>29250.38849429454</v>
      </c>
      <c r="Y84" s="22">
        <f t="shared" si="16"/>
        <v>31734.806804043063</v>
      </c>
      <c r="Z84" s="22">
        <f t="shared" si="16"/>
        <v>34430.242288452966</v>
      </c>
      <c r="AA84" s="22">
        <f t="shared" si="16"/>
        <v>37354.61795502558</v>
      </c>
      <c r="AB84" s="22">
        <f t="shared" si="16"/>
        <v>40527.379124308114</v>
      </c>
      <c r="AC84" s="22">
        <f t="shared" si="16"/>
        <v>43969.62272945513</v>
      </c>
      <c r="AD84" s="22">
        <f t="shared" si="16"/>
        <v>47704.23759800981</v>
      </c>
      <c r="AE84" s="22">
        <f t="shared" si="16"/>
        <v>51756.05664869377</v>
      </c>
      <c r="AF84" s="22">
        <f t="shared" si="16"/>
        <v>56152.02201522138</v>
      </c>
      <c r="AG84" s="22">
        <f t="shared" si="16"/>
        <v>60921.364195111724</v>
      </c>
      <c r="AH84" s="22">
        <f t="shared" si="16"/>
        <v>66095.79641472879</v>
      </c>
      <c r="AI84" s="22">
        <f t="shared" si="16"/>
        <v>71709.72550295929</v>
      </c>
      <c r="AJ84" s="22">
        <f t="shared" si="16"/>
        <v>77800.48067571002</v>
      </c>
      <c r="AK84" s="22">
        <f t="shared" si="16"/>
        <v>84408.56175250228</v>
      </c>
      <c r="AL84" s="22">
        <f t="shared" si="16"/>
        <v>91577.90845565325</v>
      </c>
      <c r="AM84" s="22">
        <f t="shared" si="16"/>
        <v>99356.19258271973</v>
      </c>
      <c r="AN84" s="22">
        <f t="shared" si="16"/>
        <v>107795.13499497375</v>
      </c>
      <c r="AO84" s="22">
        <f t="shared" si="16"/>
        <v>116950.84952969057</v>
      </c>
      <c r="AP84" s="22">
        <f t="shared" si="16"/>
        <v>126884.21612305674</v>
      </c>
      <c r="AQ84" s="22">
        <f t="shared" si="16"/>
        <v>137661.28562473872</v>
      </c>
      <c r="AR84" s="22">
        <f t="shared" si="16"/>
        <v>149353.71899588293</v>
      </c>
      <c r="AS84" s="22">
        <f t="shared" si="16"/>
        <v>162039.26381094698</v>
      </c>
      <c r="AT84" s="22">
        <f t="shared" si="16"/>
        <v>175802.27123180951</v>
      </c>
      <c r="AU84" s="22">
        <f t="shared" si="16"/>
        <v>190734.2568917223</v>
      </c>
      <c r="AV84" s="22">
        <f t="shared" si="16"/>
        <v>206934.50941864183</v>
      </c>
      <c r="AW84" s="22">
        <f t="shared" si="16"/>
        <v>224510.75064425092</v>
      </c>
      <c r="AX84" s="22">
        <f t="shared" si="16"/>
        <v>243579.85188865865</v>
      </c>
      <c r="AY84" s="22">
        <f t="shared" si="16"/>
        <v>264268.6110836367</v>
      </c>
      <c r="AZ84" s="22">
        <f t="shared" si="16"/>
        <v>286714.5959017892</v>
      </c>
      <c r="BA84" s="22">
        <f t="shared" si="16"/>
        <v>311067.05849795253</v>
      </c>
      <c r="BB84" s="22">
        <f t="shared" si="16"/>
        <v>337487.92794529925</v>
      </c>
      <c r="BC84" s="22">
        <f t="shared" si="16"/>
        <v>366152.88696524315</v>
      </c>
      <c r="BD84" s="22">
        <f t="shared" si="16"/>
        <v>397252.54011074477</v>
      </c>
      <c r="BE84" s="22">
        <f t="shared" si="16"/>
        <v>430993.68117072596</v>
      </c>
      <c r="BF84" s="22">
        <f t="shared" si="16"/>
        <v>467600.668223063</v>
      </c>
      <c r="BG84" s="22">
        <f t="shared" si="16"/>
        <v>507316.9154794241</v>
      </c>
      <c r="BH84" s="22">
        <f t="shared" si="16"/>
        <v>550406.5118418133</v>
      </c>
      <c r="BI84" s="22">
        <f t="shared" si="16"/>
        <v>597155.9769332375</v>
      </c>
      <c r="BJ84" s="22">
        <f t="shared" si="16"/>
        <v>647876.1662790332</v>
      </c>
      <c r="BK84" s="22">
        <f t="shared" si="16"/>
        <v>702904.3383071506</v>
      </c>
      <c r="BL84" s="22">
        <f t="shared" si="16"/>
        <v>762606.3969116913</v>
      </c>
      <c r="BM84" s="22">
        <f t="shared" si="16"/>
        <v>827379.3244913819</v>
      </c>
      <c r="BN84" s="22">
        <f>+BN61</f>
        <v>897653.8216412129</v>
      </c>
      <c r="BO84" s="22">
        <f>+BO61</f>
        <v>973897.1710495864</v>
      </c>
      <c r="BP84" s="22">
        <f>+BP61</f>
        <v>1056616.3446441467</v>
      </c>
      <c r="BQ84" s="22">
        <f>+BQ61</f>
        <v>1146361.3746469282</v>
      </c>
      <c r="BR84" s="22">
        <f t="shared" si="17"/>
        <v>1243729.0109542832</v>
      </c>
      <c r="BS84" s="22">
        <f t="shared" si="17"/>
        <v>1349366.6891609489</v>
      </c>
      <c r="BT84" s="22">
        <f t="shared" si="17"/>
        <v>1463976.8356131953</v>
      </c>
      <c r="BU84" s="22">
        <f t="shared" si="17"/>
        <v>1588321.5381170465</v>
      </c>
      <c r="BV84" s="22">
        <f t="shared" si="17"/>
        <v>1723227.6133589405</v>
      </c>
      <c r="BW84" s="22">
        <f t="shared" si="17"/>
        <v>1869592.1047340988</v>
      </c>
      <c r="BX84" s="22">
        <f t="shared" si="17"/>
        <v>2028388.2471398204</v>
      </c>
      <c r="BY84" s="22">
        <f t="shared" si="17"/>
        <v>2200671.93839595</v>
      </c>
      <c r="BZ84" s="22">
        <f t="shared" si="17"/>
        <v>2387588.760323533</v>
      </c>
      <c r="CA84" s="22">
        <f t="shared" si="17"/>
        <v>2590381.5961675625</v>
      </c>
      <c r="CB84" s="22">
        <f t="shared" si="17"/>
        <v>2810398.8950150497</v>
      </c>
      <c r="CC84" s="22">
        <f t="shared" si="17"/>
        <v>3049103.6381617715</v>
      </c>
      <c r="CD84" s="22">
        <f t="shared" si="17"/>
        <v>3308083.0670485892</v>
      </c>
      <c r="CE84" s="22">
        <f t="shared" si="17"/>
        <v>3589059.2374521946</v>
      </c>
      <c r="CF84" s="22">
        <f t="shared" si="17"/>
        <v>3893900.4701092434</v>
      </c>
      <c r="CG84" s="22">
        <f t="shared" si="17"/>
        <v>4224633.7739135595</v>
      </c>
      <c r="CH84" s="22">
        <f t="shared" si="17"/>
        <v>4583458.3242931245</v>
      </c>
      <c r="CI84" s="22">
        <f t="shared" si="17"/>
        <v>4972760.086389866</v>
      </c>
      <c r="CJ84" s="22">
        <f t="shared" si="17"/>
        <v>5395127.680277497</v>
      </c>
      <c r="CK84" s="22">
        <f t="shared" si="17"/>
        <v>5853369.593711466</v>
      </c>
      <c r="CL84" s="22">
        <f t="shared" si="17"/>
        <v>6350532.856865341</v>
      </c>
      <c r="CM84" s="22">
        <f t="shared" si="17"/>
        <v>6889923.30322927</v>
      </c>
      <c r="CN84" s="22">
        <f t="shared" si="17"/>
        <v>7475127.551393176</v>
      </c>
      <c r="CO84" s="22">
        <f t="shared" si="17"/>
        <v>8110036.853880195</v>
      </c>
      <c r="CP84" s="22">
        <f t="shared" si="17"/>
        <v>8798872.971610576</v>
      </c>
      <c r="CQ84" s="22">
        <f t="shared" si="17"/>
        <v>9546216.246045534</v>
      </c>
      <c r="CR84" s="22">
        <f t="shared" si="17"/>
        <v>10357036.055673718</v>
      </c>
      <c r="CS84" s="22">
        <f t="shared" si="17"/>
        <v>11236723.859357435</v>
      </c>
      <c r="CT84" s="22">
        <f t="shared" si="17"/>
        <v>12191129.046256782</v>
      </c>
      <c r="CU84" s="22">
        <f t="shared" si="17"/>
        <v>13226597.830711909</v>
      </c>
      <c r="CV84" s="22">
        <f t="shared" si="17"/>
        <v>14350015.450710712</v>
      </c>
    </row>
    <row r="85" spans="1:100" ht="15">
      <c r="A85" s="24" t="s">
        <v>58</v>
      </c>
      <c r="B85" s="81"/>
      <c r="C85" s="22">
        <f aca="true" t="shared" si="18" ref="C85:BN85">+C62</f>
        <v>4541.37438123726</v>
      </c>
      <c r="D85" s="22">
        <f t="shared" si="18"/>
        <v>4818.710437981444</v>
      </c>
      <c r="E85" s="22">
        <f t="shared" si="18"/>
        <v>5112.983061040923</v>
      </c>
      <c r="F85" s="22">
        <f t="shared" si="18"/>
        <v>5425.226545349866</v>
      </c>
      <c r="G85" s="22">
        <f t="shared" si="18"/>
        <v>5756.538348941201</v>
      </c>
      <c r="H85" s="22">
        <f t="shared" si="18"/>
        <v>6108.082950238104</v>
      </c>
      <c r="I85" s="22">
        <f t="shared" si="18"/>
        <v>6481.095940905457</v>
      </c>
      <c r="J85" s="22">
        <f t="shared" si="18"/>
        <v>6876.888368646627</v>
      </c>
      <c r="K85" s="22">
        <f t="shared" si="18"/>
        <v>7296.851345209416</v>
      </c>
      <c r="L85" s="22">
        <f t="shared" si="18"/>
        <v>7742.460935797173</v>
      </c>
      <c r="M85" s="22">
        <f t="shared" si="18"/>
        <v>8215.283347070137</v>
      </c>
      <c r="N85" s="22">
        <f t="shared" si="18"/>
        <v>8716.980431971526</v>
      </c>
      <c r="O85" s="22">
        <f t="shared" si="18"/>
        <v>9249.315530726488</v>
      </c>
      <c r="P85" s="22">
        <f t="shared" si="18"/>
        <v>9814.159668543542</v>
      </c>
      <c r="Q85" s="22">
        <f t="shared" si="18"/>
        <v>10413.49813180191</v>
      </c>
      <c r="R85" s="22">
        <f t="shared" si="18"/>
        <v>11049.437445838388</v>
      </c>
      <c r="S85" s="22">
        <f t="shared" si="18"/>
        <v>11724.212778858931</v>
      </c>
      <c r="T85" s="22">
        <f t="shared" si="18"/>
        <v>12440.195797997872</v>
      </c>
      <c r="U85" s="22">
        <f t="shared" si="18"/>
        <v>13199.903005136855</v>
      </c>
      <c r="V85" s="22">
        <f t="shared" si="18"/>
        <v>14006.004581781806</v>
      </c>
      <c r="W85" s="22">
        <f t="shared" si="18"/>
        <v>14861.333774085495</v>
      </c>
      <c r="X85" s="22">
        <f t="shared" si="18"/>
        <v>15768.896851001678</v>
      </c>
      <c r="Y85" s="22">
        <f t="shared" si="18"/>
        <v>16731.883670571286</v>
      </c>
      <c r="Z85" s="22">
        <f t="shared" si="18"/>
        <v>17753.678891478485</v>
      </c>
      <c r="AA85" s="22">
        <f t="shared" si="18"/>
        <v>18837.873869282463</v>
      </c>
      <c r="AB85" s="22">
        <f t="shared" si="18"/>
        <v>19988.279279137205</v>
      </c>
      <c r="AC85" s="22">
        <f t="shared" si="18"/>
        <v>21208.938509365016</v>
      </c>
      <c r="AD85" s="22">
        <f t="shared" si="18"/>
        <v>22504.1418729588</v>
      </c>
      <c r="AE85" s="22">
        <f t="shared" si="18"/>
        <v>23878.441686963055</v>
      </c>
      <c r="AF85" s="22">
        <f t="shared" si="18"/>
        <v>25336.66827273378</v>
      </c>
      <c r="AG85" s="22">
        <f t="shared" si="18"/>
        <v>26883.94693331429</v>
      </c>
      <c r="AH85" s="22">
        <f t="shared" si="18"/>
        <v>28525.715967598127</v>
      </c>
      <c r="AI85" s="22">
        <f t="shared" si="18"/>
        <v>30267.745784594386</v>
      </c>
      <c r="AJ85" s="22">
        <f t="shared" si="18"/>
        <v>32116.159184977336</v>
      </c>
      <c r="AK85" s="22">
        <f t="shared" si="18"/>
        <v>34077.45288120492</v>
      </c>
      <c r="AL85" s="22">
        <f t="shared" si="18"/>
        <v>36158.520331844</v>
      </c>
      <c r="AM85" s="22">
        <f t="shared" si="18"/>
        <v>38366.675970359305</v>
      </c>
      <c r="AN85" s="22">
        <f t="shared" si="18"/>
        <v>40709.680913524186</v>
      </c>
      <c r="AO85" s="22">
        <f t="shared" si="18"/>
        <v>43195.770239811965</v>
      </c>
      <c r="AP85" s="22">
        <f t="shared" si="18"/>
        <v>45833.68193364448</v>
      </c>
      <c r="AQ85" s="22">
        <f t="shared" si="18"/>
        <v>48632.687597229735</v>
      </c>
      <c r="AR85" s="22">
        <f t="shared" si="18"/>
        <v>51602.62503793306</v>
      </c>
      <c r="AS85" s="22">
        <f t="shared" si="18"/>
        <v>54753.93284571834</v>
      </c>
      <c r="AT85" s="22">
        <f t="shared" si="18"/>
        <v>58097.6870821903</v>
      </c>
      <c r="AU85" s="22">
        <f t="shared" si="18"/>
        <v>61645.64021019081</v>
      </c>
      <c r="AV85" s="22">
        <f t="shared" si="18"/>
        <v>65410.2624007769</v>
      </c>
      <c r="AW85" s="22">
        <f t="shared" si="18"/>
        <v>69404.78536276435</v>
      </c>
      <c r="AX85" s="22">
        <f t="shared" si="18"/>
        <v>73643.24884888667</v>
      </c>
      <c r="AY85" s="22">
        <f t="shared" si="18"/>
        <v>78140.55000202711</v>
      </c>
      <c r="AZ85" s="22">
        <f t="shared" si="18"/>
        <v>82912.49571496341</v>
      </c>
      <c r="BA85" s="22">
        <f t="shared" si="18"/>
        <v>87975.85818765659</v>
      </c>
      <c r="BB85" s="22">
        <f t="shared" si="18"/>
        <v>93348.43387735404</v>
      </c>
      <c r="BC85" s="22">
        <f t="shared" si="18"/>
        <v>99049.1060487017</v>
      </c>
      <c r="BD85" s="22">
        <f t="shared" si="18"/>
        <v>105097.91114371334</v>
      </c>
      <c r="BE85" s="22">
        <f t="shared" si="18"/>
        <v>111516.10920487098</v>
      </c>
      <c r="BF85" s="22">
        <f t="shared" si="18"/>
        <v>118326.25859887595</v>
      </c>
      <c r="BG85" s="22">
        <f t="shared" si="18"/>
        <v>125552.29530368606</v>
      </c>
      <c r="BH85" s="22">
        <f t="shared" si="18"/>
        <v>133219.61703751303</v>
      </c>
      <c r="BI85" s="22">
        <f t="shared" si="18"/>
        <v>141355.17252547265</v>
      </c>
      <c r="BJ85" s="22">
        <f t="shared" si="18"/>
        <v>149987.5562176376</v>
      </c>
      <c r="BK85" s="22">
        <f t="shared" si="18"/>
        <v>159147.10879140347</v>
      </c>
      <c r="BL85" s="22">
        <f t="shared" si="18"/>
        <v>168866.0237914085</v>
      </c>
      <c r="BM85" s="22">
        <f t="shared" si="18"/>
        <v>179178.46078182006</v>
      </c>
      <c r="BN85" s="22">
        <f t="shared" si="18"/>
        <v>190120.66540868985</v>
      </c>
      <c r="BO85" s="22">
        <f>+BO62</f>
        <v>201731.09679436678</v>
      </c>
      <c r="BP85" s="22">
        <f>+BP62</f>
        <v>214050.56271172778</v>
      </c>
      <c r="BQ85" s="22">
        <f>+BQ62</f>
        <v>227122.3630133296</v>
      </c>
      <c r="BR85" s="22">
        <f t="shared" si="17"/>
        <v>240992.44181959986</v>
      </c>
      <c r="BS85" s="22">
        <f t="shared" si="17"/>
        <v>255709.54900097055</v>
      </c>
      <c r="BT85" s="22">
        <f t="shared" si="17"/>
        <v>271325.41152152355</v>
      </c>
      <c r="BU85" s="22">
        <f t="shared" si="17"/>
        <v>287894.9152463786</v>
      </c>
      <c r="BV85" s="22">
        <f t="shared" si="17"/>
        <v>305476.29785183084</v>
      </c>
      <c r="BW85" s="22">
        <f t="shared" si="17"/>
        <v>324131.3535162698</v>
      </c>
      <c r="BX85" s="22">
        <f t="shared" si="17"/>
        <v>343925.6501113165</v>
      </c>
      <c r="BY85" s="22">
        <f t="shared" si="17"/>
        <v>364928.759656552</v>
      </c>
      <c r="BZ85" s="22">
        <f t="shared" si="17"/>
        <v>387214.50284782803</v>
      </c>
      <c r="CA85" s="22">
        <f t="shared" si="17"/>
        <v>410861.20851861633</v>
      </c>
      <c r="CB85" s="22">
        <f t="shared" si="17"/>
        <v>435951.9889463376</v>
      </c>
      <c r="CC85" s="22">
        <f t="shared" si="17"/>
        <v>462575.03197130427</v>
      </c>
      <c r="CD85" s="22">
        <f t="shared" si="17"/>
        <v>490823.91095500183</v>
      </c>
      <c r="CE85" s="22">
        <f t="shared" si="17"/>
        <v>520797.9136671351</v>
      </c>
      <c r="CF85" s="22">
        <f t="shared" si="17"/>
        <v>552602.3912573949</v>
      </c>
      <c r="CG85" s="22">
        <f t="shared" si="17"/>
        <v>586349.1285384949</v>
      </c>
      <c r="CH85" s="22">
        <f t="shared" si="17"/>
        <v>622156.7368819301</v>
      </c>
      <c r="CI85" s="22">
        <f t="shared" si="17"/>
        <v>660151.0711073885</v>
      </c>
      <c r="CJ85" s="22">
        <f t="shared" si="17"/>
        <v>700465.6718310778</v>
      </c>
      <c r="CK85" s="22">
        <f t="shared" si="17"/>
        <v>743242.234827712</v>
      </c>
      <c r="CL85" s="22">
        <f t="shared" si="17"/>
        <v>788631.1090558468</v>
      </c>
      <c r="CM85" s="22">
        <f t="shared" si="17"/>
        <v>836791.825097001</v>
      </c>
      <c r="CN85" s="22">
        <f t="shared" si="17"/>
        <v>887893.6558658936</v>
      </c>
      <c r="CO85" s="22">
        <f t="shared" si="17"/>
        <v>942116.2115625539</v>
      </c>
      <c r="CP85" s="22">
        <f t="shared" si="17"/>
        <v>999650.0709574146</v>
      </c>
      <c r="CQ85" s="22">
        <f t="shared" si="17"/>
        <v>1060697.451228195</v>
      </c>
      <c r="CR85" s="22">
        <f t="shared" si="17"/>
        <v>1125472.918702887</v>
      </c>
      <c r="CS85" s="22">
        <f t="shared" si="17"/>
        <v>1194204.1430069238</v>
      </c>
      <c r="CT85" s="22">
        <f t="shared" si="17"/>
        <v>1267132.697265178</v>
      </c>
      <c r="CU85" s="22">
        <f t="shared" si="17"/>
        <v>1344514.9071712908</v>
      </c>
      <c r="CV85" s="22">
        <f t="shared" si="17"/>
        <v>1426622.7519086075</v>
      </c>
    </row>
    <row r="86" spans="1:100" ht="15">
      <c r="A86" s="3" t="s">
        <v>81</v>
      </c>
      <c r="B86" s="23">
        <f>+#REF!/#REF!</f>
        <v>0.7417458526097472</v>
      </c>
      <c r="C86" s="22">
        <f>+$B$86*C85</f>
        <v>3368.545612430895</v>
      </c>
      <c r="D86" s="22">
        <f>+$B$86*D85</f>
        <v>3574.2584823000343</v>
      </c>
      <c r="E86" s="22">
        <f>+$B$86*E85</f>
        <v>3792.5339799909943</v>
      </c>
      <c r="F86" s="22">
        <f aca="true" t="shared" si="19" ref="F86:BQ86">+$B$86*F85</f>
        <v>4024.13928948157</v>
      </c>
      <c r="G86" s="22">
        <f t="shared" si="19"/>
        <v>4269.8884457160975</v>
      </c>
      <c r="H86" s="22">
        <f t="shared" si="19"/>
        <v>4530.645195735423</v>
      </c>
      <c r="I86" s="22">
        <f t="shared" si="19"/>
        <v>4807.32603453249</v>
      </c>
      <c r="J86" s="22">
        <f t="shared" si="19"/>
        <v>5100.903426303846</v>
      </c>
      <c r="K86" s="22">
        <f t="shared" si="19"/>
        <v>5412.409222418939</v>
      </c>
      <c r="L86" s="22">
        <f t="shared" si="19"/>
        <v>5742.938288120536</v>
      </c>
      <c r="M86" s="22">
        <f t="shared" si="19"/>
        <v>6093.652350703197</v>
      </c>
      <c r="N86" s="22">
        <f t="shared" si="19"/>
        <v>6465.784082695202</v>
      </c>
      <c r="O86" s="22">
        <f t="shared" si="19"/>
        <v>6860.641434395296</v>
      </c>
      <c r="P86" s="22">
        <f t="shared" si="19"/>
        <v>7279.612230992024</v>
      </c>
      <c r="Q86" s="22">
        <f t="shared" si="19"/>
        <v>7724.169050423418</v>
      </c>
      <c r="R86" s="22">
        <f t="shared" si="19"/>
        <v>8195.874399121463</v>
      </c>
      <c r="S86" s="22">
        <f t="shared" si="19"/>
        <v>8696.386203832812</v>
      </c>
      <c r="T86" s="22">
        <f t="shared" si="19"/>
        <v>9227.463638818126</v>
      </c>
      <c r="U86" s="22">
        <f t="shared" si="19"/>
        <v>9790.973308911201</v>
      </c>
      <c r="V86" s="22">
        <f t="shared" si="19"/>
        <v>10388.895810169772</v>
      </c>
      <c r="W86" s="22">
        <f t="shared" si="19"/>
        <v>11023.332691177078</v>
      </c>
      <c r="X86" s="22">
        <f t="shared" si="19"/>
        <v>11696.513839461399</v>
      </c>
      <c r="Y86" s="22">
        <f t="shared" si="19"/>
        <v>12410.805318995006</v>
      </c>
      <c r="Z86" s="22">
        <f t="shared" si="19"/>
        <v>13168.71768631938</v>
      </c>
      <c r="AA86" s="22">
        <f t="shared" si="19"/>
        <v>13972.914814525799</v>
      </c>
      <c r="AB86" s="22">
        <f t="shared" si="19"/>
        <v>14826.22325610537</v>
      </c>
      <c r="AC86" s="22">
        <f t="shared" si="19"/>
        <v>15731.642177576656</v>
      </c>
      <c r="AD86" s="22">
        <f t="shared" si="19"/>
        <v>16692.35390080854</v>
      </c>
      <c r="AE86" s="22">
        <f t="shared" si="19"/>
        <v>17711.735088088542</v>
      </c>
      <c r="AF86" s="22">
        <f t="shared" si="19"/>
        <v>18793.36861024925</v>
      </c>
      <c r="AG86" s="22">
        <f t="shared" si="19"/>
        <v>19941.056139566408</v>
      </c>
      <c r="AH86" s="22">
        <f t="shared" si="19"/>
        <v>21158.831511689554</v>
      </c>
      <c r="AI86" s="22">
        <f t="shared" si="19"/>
        <v>22450.974903569047</v>
      </c>
      <c r="AJ86" s="22">
        <f t="shared" si="19"/>
        <v>23822.027877211378</v>
      </c>
      <c r="AK86" s="22">
        <f t="shared" si="19"/>
        <v>25276.80934213783</v>
      </c>
      <c r="AL86" s="22">
        <f t="shared" si="19"/>
        <v>26820.43249265051</v>
      </c>
      <c r="AM86" s="22">
        <f t="shared" si="19"/>
        <v>28458.322779436065</v>
      </c>
      <c r="AN86" s="22">
        <f t="shared" si="19"/>
        <v>30196.23697867275</v>
      </c>
      <c r="AO86" s="22">
        <f t="shared" si="19"/>
        <v>32040.28342566407</v>
      </c>
      <c r="AP86" s="22">
        <f t="shared" si="19"/>
        <v>33996.943484115094</v>
      </c>
      <c r="AQ86" s="22">
        <f t="shared" si="19"/>
        <v>36073.09432651065</v>
      </c>
      <c r="AR86" s="22">
        <f t="shared" si="19"/>
        <v>38276.03310566275</v>
      </c>
      <c r="AS86" s="22">
        <f t="shared" si="19"/>
        <v>40613.50260238419</v>
      </c>
      <c r="AT86" s="22">
        <f t="shared" si="19"/>
        <v>43093.71843943354</v>
      </c>
      <c r="AU86" s="22">
        <f t="shared" si="19"/>
        <v>45725.3979573817</v>
      </c>
      <c r="AV86" s="22">
        <f t="shared" si="19"/>
        <v>48517.79085389155</v>
      </c>
      <c r="AW86" s="22">
        <f t="shared" si="19"/>
        <v>51480.711694100144</v>
      </c>
      <c r="AX86" s="22">
        <f t="shared" si="19"/>
        <v>54624.574406369225</v>
      </c>
      <c r="AY86" s="22">
        <f t="shared" si="19"/>
        <v>57960.42888464819</v>
      </c>
      <c r="AZ86" s="22">
        <f t="shared" si="19"/>
        <v>61499.99982609755</v>
      </c>
      <c r="BA86" s="22">
        <f t="shared" si="19"/>
        <v>65255.72794047755</v>
      </c>
      <c r="BB86" s="22">
        <f t="shared" si="19"/>
        <v>69240.81367614258</v>
      </c>
      <c r="BC86" s="22">
        <f t="shared" si="19"/>
        <v>73469.26361632752</v>
      </c>
      <c r="BD86" s="22">
        <f t="shared" si="19"/>
        <v>77955.9397087971</v>
      </c>
      <c r="BE86" s="22">
        <f t="shared" si="19"/>
        <v>82716.6115018887</v>
      </c>
      <c r="BF86" s="22">
        <f t="shared" si="19"/>
        <v>87768.01157054468</v>
      </c>
      <c r="BG86" s="22">
        <f t="shared" si="19"/>
        <v>93127.89432714338</v>
      </c>
      <c r="BH86" s="22">
        <f t="shared" si="19"/>
        <v>98815.09842383412</v>
      </c>
      <c r="BI86" s="22">
        <f t="shared" si="19"/>
        <v>104849.61296570463</v>
      </c>
      <c r="BJ86" s="22">
        <f t="shared" si="19"/>
        <v>111252.64776750401</v>
      </c>
      <c r="BK86" s="22">
        <f t="shared" si="19"/>
        <v>118046.70790085576</v>
      </c>
      <c r="BL86" s="22">
        <f t="shared" si="19"/>
        <v>125255.67279397615</v>
      </c>
      <c r="BM86" s="22">
        <f t="shared" si="19"/>
        <v>132904.8801619133</v>
      </c>
      <c r="BN86" s="22">
        <f t="shared" si="19"/>
        <v>141021.21506230114</v>
      </c>
      <c r="BO86" s="22">
        <f t="shared" si="19"/>
        <v>149633.20438963705</v>
      </c>
      <c r="BP86" s="22">
        <f t="shared" si="19"/>
        <v>158771.11714020668</v>
      </c>
      <c r="BQ86" s="22">
        <f t="shared" si="19"/>
        <v>168467.07080006268</v>
      </c>
      <c r="BR86" s="22">
        <f aca="true" t="shared" si="20" ref="BR86:CV86">+$B$86*BR85</f>
        <v>178755.144229984</v>
      </c>
      <c r="BS86" s="22">
        <f t="shared" si="20"/>
        <v>189671.49744417885</v>
      </c>
      <c r="BT86" s="22">
        <f t="shared" si="20"/>
        <v>201254.49870372302</v>
      </c>
      <c r="BU86" s="22">
        <f t="shared" si="20"/>
        <v>213544.859371436</v>
      </c>
      <c r="BV86" s="22">
        <f t="shared" si="20"/>
        <v>226585.77700217537</v>
      </c>
      <c r="BW86" s="22">
        <f t="shared" si="20"/>
        <v>240423.08717147695</v>
      </c>
      <c r="BX86" s="22">
        <f t="shared" si="20"/>
        <v>255105.42457618008</v>
      </c>
      <c r="BY86" s="22">
        <f t="shared" si="20"/>
        <v>270684.3939732667</v>
      </c>
      <c r="BZ86" s="22">
        <f t="shared" si="20"/>
        <v>287214.7515577216</v>
      </c>
      <c r="CA86" s="22">
        <f t="shared" si="20"/>
        <v>304754.5974169122</v>
      </c>
      <c r="CB86" s="22">
        <f t="shared" si="20"/>
        <v>323365.5797379163</v>
      </c>
      <c r="CC86" s="22">
        <f t="shared" si="20"/>
        <v>343113.11148553615</v>
      </c>
      <c r="CD86" s="22">
        <f t="shared" si="20"/>
        <v>364066.6003125685</v>
      </c>
      <c r="CE86" s="22">
        <f t="shared" si="20"/>
        <v>386299.69251040666</v>
      </c>
      <c r="CF86" s="22">
        <f t="shared" si="20"/>
        <v>409890.53185740154</v>
      </c>
      <c r="CG86" s="22">
        <f t="shared" si="20"/>
        <v>434922.0342747682</v>
      </c>
      <c r="CH86" s="22">
        <f t="shared" si="20"/>
        <v>461482.1792553855</v>
      </c>
      <c r="CI86" s="22">
        <f t="shared" si="20"/>
        <v>489664.3190897877</v>
      </c>
      <c r="CJ86" s="22">
        <f t="shared" si="20"/>
        <v>519567.5069762022</v>
      </c>
      <c r="CK86" s="22">
        <f t="shared" si="20"/>
        <v>551296.8451678552</v>
      </c>
      <c r="CL86" s="22">
        <f t="shared" si="20"/>
        <v>584963.8543811997</v>
      </c>
      <c r="CM86" s="22">
        <f t="shared" si="20"/>
        <v>620686.8657634415</v>
      </c>
      <c r="CN86" s="22">
        <f t="shared" si="20"/>
        <v>658591.4367970327</v>
      </c>
      <c r="CO86" s="22">
        <f t="shared" si="20"/>
        <v>698810.7926029315</v>
      </c>
      <c r="CP86" s="22">
        <f t="shared" si="20"/>
        <v>741486.2941937018</v>
      </c>
      <c r="CQ86" s="22">
        <f t="shared" si="20"/>
        <v>786767.9353222434</v>
      </c>
      <c r="CR86" s="22">
        <f t="shared" si="20"/>
        <v>834814.8696724536</v>
      </c>
      <c r="CS86" s="22">
        <f t="shared" si="20"/>
        <v>885795.9702447632</v>
      </c>
      <c r="CT86" s="22">
        <f t="shared" si="20"/>
        <v>939890.4229026481</v>
      </c>
      <c r="CU86" s="22">
        <f t="shared" si="20"/>
        <v>997288.3561662843</v>
      </c>
      <c r="CV86" s="22">
        <f t="shared" si="20"/>
        <v>1058191.509466914</v>
      </c>
    </row>
    <row r="87" spans="1:100" ht="15">
      <c r="A87" s="3" t="s">
        <v>82</v>
      </c>
      <c r="B87" s="23">
        <f>+#REF!/#REF!</f>
        <v>0.2582541473902527</v>
      </c>
      <c r="C87" s="22">
        <f>+$B$87*C85</f>
        <v>1172.8287688063651</v>
      </c>
      <c r="D87" s="22">
        <f>+$B$87*D85</f>
        <v>1244.451955681409</v>
      </c>
      <c r="E87" s="22">
        <f>+$B$87*E85</f>
        <v>1320.4490810499278</v>
      </c>
      <c r="F87" s="22">
        <f aca="true" t="shared" si="21" ref="F87:BQ87">+$B$87*F85</f>
        <v>1401.0872558682956</v>
      </c>
      <c r="G87" s="22">
        <f t="shared" si="21"/>
        <v>1486.649903225103</v>
      </c>
      <c r="H87" s="22">
        <f t="shared" si="21"/>
        <v>1577.437754502681</v>
      </c>
      <c r="I87" s="22">
        <f t="shared" si="21"/>
        <v>1673.7699063729663</v>
      </c>
      <c r="J87" s="22">
        <f t="shared" si="21"/>
        <v>1775.9849423427804</v>
      </c>
      <c r="K87" s="22">
        <f t="shared" si="21"/>
        <v>1884.442122790476</v>
      </c>
      <c r="L87" s="22">
        <f t="shared" si="21"/>
        <v>1999.522647676637</v>
      </c>
      <c r="M87" s="22">
        <f t="shared" si="21"/>
        <v>2121.6309963669396</v>
      </c>
      <c r="N87" s="22">
        <f t="shared" si="21"/>
        <v>2251.196349276323</v>
      </c>
      <c r="O87" s="22">
        <f t="shared" si="21"/>
        <v>2388.674096331192</v>
      </c>
      <c r="P87" s="22">
        <f t="shared" si="21"/>
        <v>2534.5474375515173</v>
      </c>
      <c r="Q87" s="22">
        <f t="shared" si="21"/>
        <v>2689.329081378492</v>
      </c>
      <c r="R87" s="22">
        <f t="shared" si="21"/>
        <v>2853.5630467169244</v>
      </c>
      <c r="S87" s="22">
        <f t="shared" si="21"/>
        <v>3027.826575026119</v>
      </c>
      <c r="T87" s="22">
        <f t="shared" si="21"/>
        <v>3212.732159179745</v>
      </c>
      <c r="U87" s="22">
        <f t="shared" si="21"/>
        <v>3408.929696225653</v>
      </c>
      <c r="V87" s="22">
        <f t="shared" si="21"/>
        <v>3617.1087716120333</v>
      </c>
      <c r="W87" s="22">
        <f t="shared" si="21"/>
        <v>3838.001082908416</v>
      </c>
      <c r="X87" s="22">
        <f t="shared" si="21"/>
        <v>4072.3830115402793</v>
      </c>
      <c r="Y87" s="22">
        <f t="shared" si="21"/>
        <v>4321.07835157628</v>
      </c>
      <c r="Z87" s="22">
        <f t="shared" si="21"/>
        <v>4584.961205159103</v>
      </c>
      <c r="AA87" s="22">
        <f t="shared" si="21"/>
        <v>4864.959054756663</v>
      </c>
      <c r="AB87" s="22">
        <f t="shared" si="21"/>
        <v>5162.056023031834</v>
      </c>
      <c r="AC87" s="22">
        <f t="shared" si="21"/>
        <v>5477.29633178836</v>
      </c>
      <c r="AD87" s="22">
        <f t="shared" si="21"/>
        <v>5811.7879721502595</v>
      </c>
      <c r="AE87" s="22">
        <f t="shared" si="21"/>
        <v>6166.706598874512</v>
      </c>
      <c r="AF87" s="22">
        <f t="shared" si="21"/>
        <v>6543.299662484529</v>
      </c>
      <c r="AG87" s="22">
        <f t="shared" si="21"/>
        <v>6942.890793747882</v>
      </c>
      <c r="AH87" s="22">
        <f t="shared" si="21"/>
        <v>7366.884455908572</v>
      </c>
      <c r="AI87" s="22">
        <f t="shared" si="21"/>
        <v>7816.770881025339</v>
      </c>
      <c r="AJ87" s="22">
        <f t="shared" si="21"/>
        <v>8294.131307765956</v>
      </c>
      <c r="AK87" s="22">
        <f t="shared" si="21"/>
        <v>8800.643539067087</v>
      </c>
      <c r="AL87" s="22">
        <f t="shared" si="21"/>
        <v>9338.087839193491</v>
      </c>
      <c r="AM87" s="22">
        <f t="shared" si="21"/>
        <v>9908.353190923239</v>
      </c>
      <c r="AN87" s="22">
        <f t="shared" si="21"/>
        <v>10513.443934851433</v>
      </c>
      <c r="AO87" s="22">
        <f t="shared" si="21"/>
        <v>11155.486814147891</v>
      </c>
      <c r="AP87" s="22">
        <f t="shared" si="21"/>
        <v>11836.738449529385</v>
      </c>
      <c r="AQ87" s="22">
        <f t="shared" si="21"/>
        <v>12559.593270719082</v>
      </c>
      <c r="AR87" s="22">
        <f t="shared" si="21"/>
        <v>13326.591932270308</v>
      </c>
      <c r="AS87" s="22">
        <f t="shared" si="21"/>
        <v>14140.430243334142</v>
      </c>
      <c r="AT87" s="22">
        <f t="shared" si="21"/>
        <v>15003.968642756754</v>
      </c>
      <c r="AU87" s="22">
        <f t="shared" si="21"/>
        <v>15920.242252809107</v>
      </c>
      <c r="AV87" s="22">
        <f t="shared" si="21"/>
        <v>16892.471546885343</v>
      </c>
      <c r="AW87" s="22">
        <f t="shared" si="21"/>
        <v>17924.073668664198</v>
      </c>
      <c r="AX87" s="22">
        <f t="shared" si="21"/>
        <v>19018.674442517437</v>
      </c>
      <c r="AY87" s="22">
        <f t="shared" si="21"/>
        <v>20180.121117378923</v>
      </c>
      <c r="AZ87" s="22">
        <f t="shared" si="21"/>
        <v>21412.49588886586</v>
      </c>
      <c r="BA87" s="22">
        <f t="shared" si="21"/>
        <v>22720.130247179033</v>
      </c>
      <c r="BB87" s="22">
        <f t="shared" si="21"/>
        <v>24107.620201211448</v>
      </c>
      <c r="BC87" s="22">
        <f t="shared" si="21"/>
        <v>25579.84243237418</v>
      </c>
      <c r="BD87" s="22">
        <f t="shared" si="21"/>
        <v>27141.971434916228</v>
      </c>
      <c r="BE87" s="22">
        <f t="shared" si="21"/>
        <v>28799.49770298227</v>
      </c>
      <c r="BF87" s="22">
        <f t="shared" si="21"/>
        <v>30558.24702833127</v>
      </c>
      <c r="BG87" s="22">
        <f t="shared" si="21"/>
        <v>32424.40097654267</v>
      </c>
      <c r="BH87" s="22">
        <f t="shared" si="21"/>
        <v>34404.51861367891</v>
      </c>
      <c r="BI87" s="22">
        <f t="shared" si="21"/>
        <v>36505.559559768015</v>
      </c>
      <c r="BJ87" s="22">
        <f t="shared" si="21"/>
        <v>38734.9084501336</v>
      </c>
      <c r="BK87" s="22">
        <f t="shared" si="21"/>
        <v>41100.400890547695</v>
      </c>
      <c r="BL87" s="22">
        <f t="shared" si="21"/>
        <v>43610.350997432324</v>
      </c>
      <c r="BM87" s="22">
        <f t="shared" si="21"/>
        <v>46273.580619906774</v>
      </c>
      <c r="BN87" s="22">
        <f t="shared" si="21"/>
        <v>49099.45034638871</v>
      </c>
      <c r="BO87" s="22">
        <f t="shared" si="21"/>
        <v>52097.89240472973</v>
      </c>
      <c r="BP87" s="22">
        <f t="shared" si="21"/>
        <v>55279.44557152108</v>
      </c>
      <c r="BQ87" s="22">
        <f t="shared" si="21"/>
        <v>58655.292213266905</v>
      </c>
      <c r="BR87" s="22">
        <f aca="true" t="shared" si="22" ref="BR87:CV87">+$B$87*BR85</f>
        <v>62237.297589615846</v>
      </c>
      <c r="BS87" s="22">
        <f t="shared" si="22"/>
        <v>66038.0515567917</v>
      </c>
      <c r="BT87" s="22">
        <f t="shared" si="22"/>
        <v>70070.91281780052</v>
      </c>
      <c r="BU87" s="22">
        <f t="shared" si="22"/>
        <v>74350.05587494257</v>
      </c>
      <c r="BV87" s="22">
        <f t="shared" si="22"/>
        <v>78890.52084965546</v>
      </c>
      <c r="BW87" s="22">
        <f t="shared" si="22"/>
        <v>83708.26634479285</v>
      </c>
      <c r="BX87" s="22">
        <f t="shared" si="22"/>
        <v>88820.22553513641</v>
      </c>
      <c r="BY87" s="22">
        <f t="shared" si="22"/>
        <v>94244.36568328529</v>
      </c>
      <c r="BZ87" s="22">
        <f t="shared" si="22"/>
        <v>99999.7512901064</v>
      </c>
      <c r="CA87" s="22">
        <f t="shared" si="22"/>
        <v>106106.6111017041</v>
      </c>
      <c r="CB87" s="22">
        <f t="shared" si="22"/>
        <v>112586.40920842129</v>
      </c>
      <c r="CC87" s="22">
        <f t="shared" si="22"/>
        <v>119461.92048576807</v>
      </c>
      <c r="CD87" s="22">
        <f t="shared" si="22"/>
        <v>126757.31064243331</v>
      </c>
      <c r="CE87" s="22">
        <f t="shared" si="22"/>
        <v>134498.22115672842</v>
      </c>
      <c r="CF87" s="22">
        <f t="shared" si="22"/>
        <v>142711.85939999335</v>
      </c>
      <c r="CG87" s="22">
        <f t="shared" si="22"/>
        <v>151427.0942637267</v>
      </c>
      <c r="CH87" s="22">
        <f t="shared" si="22"/>
        <v>160674.55762654467</v>
      </c>
      <c r="CI87" s="22">
        <f t="shared" si="22"/>
        <v>170486.7520176007</v>
      </c>
      <c r="CJ87" s="22">
        <f t="shared" si="22"/>
        <v>180898.16485487553</v>
      </c>
      <c r="CK87" s="22">
        <f t="shared" si="22"/>
        <v>191945.38965985674</v>
      </c>
      <c r="CL87" s="22">
        <f t="shared" si="22"/>
        <v>203667.25467464712</v>
      </c>
      <c r="CM87" s="22">
        <f t="shared" si="22"/>
        <v>216104.95933355947</v>
      </c>
      <c r="CN87" s="22">
        <f t="shared" si="22"/>
        <v>229302.2190688608</v>
      </c>
      <c r="CO87" s="22">
        <f t="shared" si="22"/>
        <v>243305.4189596223</v>
      </c>
      <c r="CP87" s="22">
        <f t="shared" si="22"/>
        <v>258163.77676371273</v>
      </c>
      <c r="CQ87" s="22">
        <f t="shared" si="22"/>
        <v>273929.5159059517</v>
      </c>
      <c r="CR87" s="22">
        <f t="shared" si="22"/>
        <v>290658.04903043323</v>
      </c>
      <c r="CS87" s="22">
        <f t="shared" si="22"/>
        <v>308408.17276216054</v>
      </c>
      <c r="CT87" s="22">
        <f t="shared" si="22"/>
        <v>327242.27436252974</v>
      </c>
      <c r="CU87" s="22">
        <f t="shared" si="22"/>
        <v>347226.5510050065</v>
      </c>
      <c r="CV87" s="22">
        <f t="shared" si="22"/>
        <v>368431.24244169344</v>
      </c>
    </row>
    <row r="88" spans="1:100" ht="15">
      <c r="A88" s="24" t="s">
        <v>60</v>
      </c>
      <c r="B88" s="23"/>
      <c r="C88" s="13">
        <f>+C63</f>
        <v>924.4070277324602</v>
      </c>
      <c r="D88" s="13">
        <f>+D63</f>
        <v>976.6672235365302</v>
      </c>
      <c r="E88" s="13">
        <f>+E63</f>
        <v>1031.8818841851385</v>
      </c>
      <c r="F88" s="13">
        <f aca="true" t="shared" si="23" ref="F88:BQ88">+F63</f>
        <v>1090.2180366551902</v>
      </c>
      <c r="G88" s="13">
        <f t="shared" si="23"/>
        <v>1151.8521505849455</v>
      </c>
      <c r="H88" s="13">
        <f t="shared" si="23"/>
        <v>1216.9706721030773</v>
      </c>
      <c r="I88" s="13">
        <f t="shared" si="23"/>
        <v>1285.7705878370846</v>
      </c>
      <c r="J88" s="13">
        <f t="shared" si="23"/>
        <v>1358.4600208072195</v>
      </c>
      <c r="K88" s="13">
        <f t="shared" si="23"/>
        <v>1435.2588600085296</v>
      </c>
      <c r="L88" s="13">
        <f t="shared" si="23"/>
        <v>1516.3994255855368</v>
      </c>
      <c r="M88" s="13">
        <f t="shared" si="23"/>
        <v>1602.1271716117333</v>
      </c>
      <c r="N88" s="13">
        <f t="shared" si="23"/>
        <v>1692.7014285998382</v>
      </c>
      <c r="O88" s="13">
        <f t="shared" si="23"/>
        <v>1788.3961879889443</v>
      </c>
      <c r="P88" s="13">
        <f t="shared" si="23"/>
        <v>1889.5009309816644</v>
      </c>
      <c r="Q88" s="13">
        <f t="shared" si="23"/>
        <v>1996.321504238549</v>
      </c>
      <c r="R88" s="13">
        <f t="shared" si="23"/>
        <v>2109.1810450787953</v>
      </c>
      <c r="S88" s="13">
        <f t="shared" si="23"/>
        <v>2228.420958986019</v>
      </c>
      <c r="T88" s="13">
        <f t="shared" si="23"/>
        <v>2354.401952376095</v>
      </c>
      <c r="U88" s="13">
        <f t="shared" si="23"/>
        <v>2487.505123751237</v>
      </c>
      <c r="V88" s="13">
        <f t="shared" si="23"/>
        <v>2628.133116541109</v>
      </c>
      <c r="W88" s="13">
        <f t="shared" si="23"/>
        <v>2776.711337118365</v>
      </c>
      <c r="X88" s="13">
        <f t="shared" si="23"/>
        <v>2933.6892416731807</v>
      </c>
      <c r="Y88" s="13">
        <f t="shared" si="23"/>
        <v>3099.541695839622</v>
      </c>
      <c r="Z88" s="13">
        <f t="shared" si="23"/>
        <v>3274.7704111867956</v>
      </c>
      <c r="AA88" s="13">
        <f t="shared" si="23"/>
        <v>3459.9054629202274</v>
      </c>
      <c r="AB88" s="13">
        <f t="shared" si="23"/>
        <v>3655.506893384594</v>
      </c>
      <c r="AC88" s="13">
        <f t="shared" si="23"/>
        <v>3862.1664062184755</v>
      </c>
      <c r="AD88" s="13">
        <f t="shared" si="23"/>
        <v>4080.5091562860293</v>
      </c>
      <c r="AE88" s="13">
        <f t="shared" si="23"/>
        <v>4311.195640800215</v>
      </c>
      <c r="AF88" s="13">
        <f t="shared" si="23"/>
        <v>4554.923697358305</v>
      </c>
      <c r="AG88" s="13">
        <f t="shared" si="23"/>
        <v>4812.430614933835</v>
      </c>
      <c r="AH88" s="13">
        <f t="shared" si="23"/>
        <v>5084.495364210851</v>
      </c>
      <c r="AI88" s="13">
        <f t="shared" si="23"/>
        <v>5371.940954007307</v>
      </c>
      <c r="AJ88" s="13">
        <f t="shared" si="23"/>
        <v>5675.6369209159175</v>
      </c>
      <c r="AK88" s="13">
        <f t="shared" si="23"/>
        <v>5996.501959693748</v>
      </c>
      <c r="AL88" s="13">
        <f t="shared" si="23"/>
        <v>6335.506702357585</v>
      </c>
      <c r="AM88" s="13">
        <f t="shared" si="23"/>
        <v>6693.676654391993</v>
      </c>
      <c r="AN88" s="13">
        <f t="shared" si="23"/>
        <v>7072.095296952227</v>
      </c>
      <c r="AO88" s="13">
        <f t="shared" si="23"/>
        <v>7471.907364446301</v>
      </c>
      <c r="AP88" s="13">
        <f t="shared" si="23"/>
        <v>7894.322307411067</v>
      </c>
      <c r="AQ88" s="13">
        <f t="shared" si="23"/>
        <v>8340.617951157668</v>
      </c>
      <c r="AR88" s="13">
        <f t="shared" si="23"/>
        <v>8812.144361253928</v>
      </c>
      <c r="AS88" s="13">
        <f t="shared" si="23"/>
        <v>9310.327927536968</v>
      </c>
      <c r="AT88" s="13">
        <f t="shared" si="23"/>
        <v>9836.67567901036</v>
      </c>
      <c r="AU88" s="13">
        <f t="shared" si="23"/>
        <v>10392.779842678614</v>
      </c>
      <c r="AV88" s="13">
        <f t="shared" si="23"/>
        <v>10980.322660109647</v>
      </c>
      <c r="AW88" s="13">
        <f t="shared" si="23"/>
        <v>11601.081476295622</v>
      </c>
      <c r="AX88" s="13">
        <f t="shared" si="23"/>
        <v>12256.93411620615</v>
      </c>
      <c r="AY88" s="13">
        <f t="shared" si="23"/>
        <v>12949.86456529822</v>
      </c>
      <c r="AZ88" s="13">
        <f t="shared" si="23"/>
        <v>13681.968971166649</v>
      </c>
      <c r="BA88" s="13">
        <f t="shared" si="23"/>
        <v>14455.461984490343</v>
      </c>
      <c r="BB88" s="13">
        <f t="shared" si="23"/>
        <v>15272.683458456024</v>
      </c>
      <c r="BC88" s="13">
        <f t="shared" si="23"/>
        <v>16136.105526925512</v>
      </c>
      <c r="BD88" s="13">
        <f t="shared" si="23"/>
        <v>17048.34008275834</v>
      </c>
      <c r="BE88" s="13">
        <f t="shared" si="23"/>
        <v>18012.14667891198</v>
      </c>
      <c r="BF88" s="13">
        <f t="shared" si="23"/>
        <v>19030.44087622092</v>
      </c>
      <c r="BG88" s="13">
        <f t="shared" si="23"/>
        <v>20106.303063106974</v>
      </c>
      <c r="BH88" s="13">
        <f t="shared" si="23"/>
        <v>21242.9877739009</v>
      </c>
      <c r="BI88" s="13">
        <f t="shared" si="23"/>
        <v>22443.93353396367</v>
      </c>
      <c r="BJ88" s="13">
        <f t="shared" si="23"/>
        <v>23712.77326138939</v>
      </c>
      <c r="BK88" s="13">
        <f t="shared" si="23"/>
        <v>25053.345256755463</v>
      </c>
      <c r="BL88" s="13">
        <f t="shared" si="23"/>
        <v>26469.704814164565</v>
      </c>
      <c r="BM88" s="13">
        <f t="shared" si="23"/>
        <v>27966.13648870234</v>
      </c>
      <c r="BN88" s="13">
        <f t="shared" si="23"/>
        <v>29547.16705742052</v>
      </c>
      <c r="BO88" s="13">
        <f t="shared" si="23"/>
        <v>31217.57921305297</v>
      </c>
      <c r="BP88" s="13">
        <f t="shared" si="23"/>
        <v>32982.42603188891</v>
      </c>
      <c r="BQ88" s="13">
        <f t="shared" si="23"/>
        <v>34847.04625956921</v>
      </c>
      <c r="BR88" s="13">
        <f aca="true" t="shared" si="24" ref="BR88:CV88">+BR63</f>
        <v>36817.08046104613</v>
      </c>
      <c r="BS88" s="13">
        <f t="shared" si="24"/>
        <v>38898.4880835608</v>
      </c>
      <c r="BT88" s="13">
        <f t="shared" si="24"/>
        <v>41097.5654842548</v>
      </c>
      <c r="BU88" s="13">
        <f t="shared" si="24"/>
        <v>43420.964976950294</v>
      </c>
      <c r="BV88" s="13">
        <f t="shared" si="24"/>
        <v>45875.71495571596</v>
      </c>
      <c r="BW88" s="13">
        <f t="shared" si="24"/>
        <v>48469.24115609367</v>
      </c>
      <c r="BX88" s="13">
        <f t="shared" si="24"/>
        <v>51209.38911830198</v>
      </c>
      <c r="BY88" s="13">
        <f t="shared" si="24"/>
        <v>54104.44792036879</v>
      </c>
      <c r="BZ88" s="13">
        <f t="shared" si="24"/>
        <v>57163.17525298694</v>
      </c>
      <c r="CA88" s="13">
        <f t="shared" si="24"/>
        <v>60394.823911945496</v>
      </c>
      <c r="CB88" s="13">
        <f t="shared" si="24"/>
        <v>63809.169788277446</v>
      </c>
      <c r="CC88" s="13">
        <f t="shared" si="24"/>
        <v>67416.54144079548</v>
      </c>
      <c r="CD88" s="13">
        <f t="shared" si="24"/>
        <v>71227.85134047405</v>
      </c>
      <c r="CE88" s="13">
        <f t="shared" si="24"/>
        <v>75254.62888119358</v>
      </c>
      <c r="CF88" s="13">
        <f t="shared" si="24"/>
        <v>79509.05525670576</v>
      </c>
      <c r="CG88" s="13">
        <f t="shared" si="24"/>
        <v>84004.00030932455</v>
      </c>
      <c r="CH88" s="13">
        <f t="shared" si="24"/>
        <v>88753.06146181183</v>
      </c>
      <c r="CI88" s="13">
        <f t="shared" si="24"/>
        <v>93770.60485022854</v>
      </c>
      <c r="CJ88" s="13">
        <f t="shared" si="24"/>
        <v>99071.80878218016</v>
      </c>
      <c r="CK88" s="13">
        <f t="shared" si="24"/>
        <v>104672.70965191974</v>
      </c>
      <c r="CL88" s="13">
        <f t="shared" si="24"/>
        <v>110590.25045120396</v>
      </c>
      <c r="CM88" s="13">
        <f t="shared" si="24"/>
        <v>116842.33202264972</v>
      </c>
      <c r="CN88" s="13">
        <f t="shared" si="24"/>
        <v>123447.8672106352</v>
      </c>
      <c r="CO88" s="13">
        <f t="shared" si="24"/>
        <v>130426.83807355446</v>
      </c>
      <c r="CP88" s="13">
        <f t="shared" si="24"/>
        <v>137800.35633049527</v>
      </c>
      <c r="CQ88" s="13">
        <f t="shared" si="24"/>
        <v>145590.72722519442</v>
      </c>
      <c r="CR88" s="13">
        <f t="shared" si="24"/>
        <v>153821.51700046175</v>
      </c>
      <c r="CS88" s="13">
        <f t="shared" si="24"/>
        <v>162517.62418718662</v>
      </c>
      <c r="CT88" s="13">
        <f t="shared" si="24"/>
        <v>171705.354923579</v>
      </c>
      <c r="CU88" s="13">
        <f t="shared" si="24"/>
        <v>181412.5025324899</v>
      </c>
      <c r="CV88" s="13">
        <f t="shared" si="24"/>
        <v>191668.43159753605</v>
      </c>
    </row>
    <row r="89" spans="1:2" ht="15">
      <c r="A89" s="24" t="s">
        <v>62</v>
      </c>
      <c r="B89" s="23"/>
    </row>
    <row r="90" spans="1:100" ht="15">
      <c r="A90" s="24" t="s">
        <v>64</v>
      </c>
      <c r="B90" s="23"/>
      <c r="C90" s="13">
        <f>+C65</f>
        <v>5337.64507048242</v>
      </c>
      <c r="D90" s="13">
        <f>+D65</f>
        <v>5743.739779501061</v>
      </c>
      <c r="E90" s="13">
        <f>+E65</f>
        <v>6180.7306816002265</v>
      </c>
      <c r="F90" s="13">
        <f aca="true" t="shared" si="25" ref="F90:BQ90">+F65</f>
        <v>6650.968397769724</v>
      </c>
      <c r="G90" s="13">
        <f t="shared" si="25"/>
        <v>7156.982387182543</v>
      </c>
      <c r="H90" s="13">
        <f t="shared" si="25"/>
        <v>7701.494553427376</v>
      </c>
      <c r="I90" s="13">
        <f t="shared" si="25"/>
        <v>8287.433885920324</v>
      </c>
      <c r="J90" s="13">
        <f t="shared" si="25"/>
        <v>8917.9522152535</v>
      </c>
      <c r="K90" s="13">
        <f t="shared" si="25"/>
        <v>9596.441167230256</v>
      </c>
      <c r="L90" s="13">
        <f t="shared" si="25"/>
        <v>10326.550406784594</v>
      </c>
      <c r="M90" s="13">
        <f t="shared" si="25"/>
        <v>11112.207269920775</v>
      </c>
      <c r="N90" s="13">
        <f t="shared" si="25"/>
        <v>11957.637889275436</v>
      </c>
      <c r="O90" s="13">
        <f t="shared" si="25"/>
        <v>12867.389926938875</v>
      </c>
      <c r="P90" s="13">
        <f t="shared" si="25"/>
        <v>13846.357036817795</v>
      </c>
      <c r="Q90" s="13">
        <f t="shared" si="25"/>
        <v>14899.80518812519</v>
      </c>
      <c r="R90" s="13">
        <f t="shared" si="25"/>
        <v>16033.400991594242</v>
      </c>
      <c r="S90" s="13">
        <f t="shared" si="25"/>
        <v>17253.242180785972</v>
      </c>
      <c r="T90" s="13">
        <f t="shared" si="25"/>
        <v>18565.890412452896</v>
      </c>
      <c r="U90" s="13">
        <f t="shared" si="25"/>
        <v>19978.40656239533</v>
      </c>
      <c r="V90" s="13">
        <f t="shared" si="25"/>
        <v>21498.38870667057</v>
      </c>
      <c r="W90" s="13">
        <f t="shared" si="25"/>
        <v>23134.01299245995</v>
      </c>
      <c r="X90" s="13">
        <f t="shared" si="25"/>
        <v>24894.077618442545</v>
      </c>
      <c r="Y90" s="13">
        <f t="shared" si="25"/>
        <v>26788.050161250678</v>
      </c>
      <c r="Z90" s="13">
        <f t="shared" si="25"/>
        <v>28826.118502581332</v>
      </c>
      <c r="AA90" s="13">
        <f t="shared" si="25"/>
        <v>31019.24563090585</v>
      </c>
      <c r="AB90" s="13">
        <f t="shared" si="25"/>
        <v>33379.22861256221</v>
      </c>
      <c r="AC90" s="13">
        <f t="shared" si="25"/>
        <v>35918.76204944171</v>
      </c>
      <c r="AD90" s="13">
        <f t="shared" si="25"/>
        <v>38651.5063646158</v>
      </c>
      <c r="AE90" s="13">
        <f t="shared" si="25"/>
        <v>41592.16128321873</v>
      </c>
      <c r="AF90" s="13">
        <f t="shared" si="25"/>
        <v>44756.54490384762</v>
      </c>
      <c r="AG90" s="13">
        <f t="shared" si="25"/>
        <v>48161.678785813485</v>
      </c>
      <c r="AH90" s="13">
        <f t="shared" si="25"/>
        <v>51825.87950993666</v>
      </c>
      <c r="AI90" s="13">
        <f t="shared" si="25"/>
        <v>55768.85720540203</v>
      </c>
      <c r="AJ90" s="13">
        <f t="shared" si="25"/>
        <v>60011.821572660534</v>
      </c>
      <c r="AK90" s="13">
        <f t="shared" si="25"/>
        <v>64577.59597268552</v>
      </c>
      <c r="AL90" s="13">
        <f t="shared" si="25"/>
        <v>69490.74019628241</v>
      </c>
      <c r="AM90" s="13">
        <f t="shared" si="25"/>
        <v>74777.68257384082</v>
      </c>
      <c r="AN90" s="13">
        <f t="shared" si="25"/>
        <v>80466.86213616186</v>
      </c>
      <c r="AO90" s="13">
        <f t="shared" si="25"/>
        <v>86588.88159105873</v>
      </c>
      <c r="AP90" s="13">
        <f t="shared" si="25"/>
        <v>93176.67193860847</v>
      </c>
      <c r="AQ90" s="13">
        <f t="shared" si="25"/>
        <v>100265.66961053773</v>
      </c>
      <c r="AR90" s="13">
        <f t="shared" si="25"/>
        <v>107894.00708659447</v>
      </c>
      <c r="AS90" s="13">
        <f t="shared" si="25"/>
        <v>116102.71801325145</v>
      </c>
      <c r="AT90" s="13">
        <f t="shared" si="25"/>
        <v>124935.95792809715</v>
      </c>
      <c r="AU90" s="13">
        <f t="shared" si="25"/>
        <v>134441.2417772142</v>
      </c>
      <c r="AV90" s="13">
        <f t="shared" si="25"/>
        <v>144669.69950317687</v>
      </c>
      <c r="AW90" s="13">
        <f t="shared" si="25"/>
        <v>155676.35107850295</v>
      </c>
      <c r="AX90" s="13">
        <f t="shared" si="25"/>
        <v>167520.4024639943</v>
      </c>
      <c r="AY90" s="13">
        <f t="shared" si="25"/>
        <v>180265.5640839581</v>
      </c>
      <c r="AZ90" s="13">
        <f t="shared" si="25"/>
        <v>193980.39353142076</v>
      </c>
      <c r="BA90" s="13">
        <f t="shared" si="25"/>
        <v>208738.6643467832</v>
      </c>
      <c r="BB90" s="13">
        <f t="shared" si="25"/>
        <v>224619.7628536169</v>
      </c>
      <c r="BC90" s="13">
        <f t="shared" si="25"/>
        <v>241709.11518622367</v>
      </c>
      <c r="BD90" s="13">
        <f t="shared" si="25"/>
        <v>260098.64680598557</v>
      </c>
      <c r="BE90" s="13">
        <f t="shared" si="25"/>
        <v>279887.2769782935</v>
      </c>
      <c r="BF90" s="13">
        <f t="shared" si="25"/>
        <v>301181.4508698983</v>
      </c>
      <c r="BG90" s="13">
        <f t="shared" si="25"/>
        <v>324095.7121288938</v>
      </c>
      <c r="BH90" s="13">
        <f t="shared" si="25"/>
        <v>348753.3190273003</v>
      </c>
      <c r="BI90" s="13">
        <f t="shared" si="25"/>
        <v>375286.9074805461</v>
      </c>
      <c r="BJ90" s="13">
        <f t="shared" si="25"/>
        <v>403839.2045103004</v>
      </c>
      <c r="BK90" s="13">
        <f t="shared" si="25"/>
        <v>434563.79598844977</v>
      </c>
      <c r="BL90" s="13">
        <f t="shared" si="25"/>
        <v>467625.95279199607</v>
      </c>
      <c r="BM90" s="13">
        <f t="shared" si="25"/>
        <v>503203.51981285214</v>
      </c>
      <c r="BN90" s="13">
        <f t="shared" si="25"/>
        <v>541487.8726046138</v>
      </c>
      <c r="BO90" s="13">
        <f t="shared" si="25"/>
        <v>582684.9468122136</v>
      </c>
      <c r="BP90" s="13">
        <f t="shared" si="25"/>
        <v>627016.3459218704</v>
      </c>
      <c r="BQ90" s="13">
        <f t="shared" si="25"/>
        <v>674720.5332900388</v>
      </c>
      <c r="BR90" s="13">
        <f aca="true" t="shared" si="26" ref="BR90:CV90">+BR65</f>
        <v>726054.1148634116</v>
      </c>
      <c r="BS90" s="13">
        <f t="shared" si="26"/>
        <v>781293.2194898636</v>
      </c>
      <c r="BT90" s="13">
        <f t="shared" si="26"/>
        <v>840734.9842451769</v>
      </c>
      <c r="BU90" s="13">
        <f t="shared" si="26"/>
        <v>904699.1527652803</v>
      </c>
      <c r="BV90" s="13">
        <f t="shared" si="26"/>
        <v>973529.7951816039</v>
      </c>
      <c r="BW90" s="13">
        <f t="shared" si="26"/>
        <v>1047597.1589112644</v>
      </c>
      <c r="BX90" s="13">
        <f t="shared" si="26"/>
        <v>1127299.6602576822</v>
      </c>
      <c r="BY90" s="13">
        <f t="shared" si="26"/>
        <v>1213066.027534662</v>
      </c>
      <c r="BZ90" s="13">
        <f t="shared" si="26"/>
        <v>1305357.6072420336</v>
      </c>
      <c r="CA90" s="13">
        <f t="shared" si="26"/>
        <v>1404670.8456980167</v>
      </c>
      <c r="CB90" s="13">
        <f t="shared" si="26"/>
        <v>1511539.959477279</v>
      </c>
      <c r="CC90" s="13">
        <f t="shared" si="26"/>
        <v>1626539.80901926</v>
      </c>
      <c r="CD90" s="13">
        <f t="shared" si="26"/>
        <v>1750288.9908642068</v>
      </c>
      <c r="CE90" s="13">
        <f t="shared" si="26"/>
        <v>1883453.1651503944</v>
      </c>
      <c r="CF90" s="13">
        <f t="shared" si="26"/>
        <v>2026748.636271493</v>
      </c>
      <c r="CG90" s="13">
        <f t="shared" si="26"/>
        <v>2180946.2059548236</v>
      </c>
      <c r="CH90" s="13">
        <f t="shared" si="26"/>
        <v>2346875.319486624</v>
      </c>
      <c r="CI90" s="13">
        <f t="shared" si="26"/>
        <v>2525428.527387316</v>
      </c>
      <c r="CJ90" s="13">
        <f t="shared" si="26"/>
        <v>2717566.2865366023</v>
      </c>
      <c r="CK90" s="13">
        <f t="shared" si="26"/>
        <v>2924322.1265741657</v>
      </c>
      <c r="CL90" s="13">
        <f t="shared" si="26"/>
        <v>3146808.2093665865</v>
      </c>
      <c r="CM90" s="13">
        <f t="shared" si="26"/>
        <v>3386221.3114454583</v>
      </c>
      <c r="CN90" s="13">
        <f t="shared" si="26"/>
        <v>3643849.2615968683</v>
      </c>
      <c r="CO90" s="13">
        <f t="shared" si="26"/>
        <v>3921077.8682307354</v>
      </c>
      <c r="CP90" s="13">
        <f t="shared" si="26"/>
        <v>4219398.373793066</v>
      </c>
      <c r="CQ90" s="13">
        <f t="shared" si="26"/>
        <v>4540415.47631921</v>
      </c>
      <c r="CR90" s="13">
        <f t="shared" si="26"/>
        <v>4885855.961276921</v>
      </c>
      <c r="CS90" s="13">
        <f t="shared" si="26"/>
        <v>5257577.990130822</v>
      </c>
      <c r="CT90" s="13">
        <f t="shared" si="26"/>
        <v>5657581.095592463</v>
      </c>
      <c r="CU90" s="13">
        <f t="shared" si="26"/>
        <v>6088016.937321508</v>
      </c>
      <c r="CV90" s="13">
        <f t="shared" si="26"/>
        <v>6551200.875934101</v>
      </c>
    </row>
    <row r="91" spans="1:100" ht="15">
      <c r="A91" s="3" t="s">
        <v>81</v>
      </c>
      <c r="B91" s="23">
        <f>+#REF!/#REF!</f>
        <v>0.3708263142633205</v>
      </c>
      <c r="C91" s="22">
        <f>+$B$91*C90</f>
        <v>1979.3392483327775</v>
      </c>
      <c r="D91" s="22">
        <f>+$B$91*D90</f>
        <v>2129.9298525199956</v>
      </c>
      <c r="E91" s="22">
        <f>+$B$91*E90</f>
        <v>2291.977578112033</v>
      </c>
      <c r="F91" s="22">
        <f aca="true" t="shared" si="27" ref="F91:BQ91">+$B$91*F90</f>
        <v>2466.354097226769</v>
      </c>
      <c r="G91" s="22">
        <f t="shared" si="27"/>
        <v>2653.9973998864034</v>
      </c>
      <c r="H91" s="22">
        <f t="shared" si="27"/>
        <v>2855.9168395665115</v>
      </c>
      <c r="I91" s="22">
        <f t="shared" si="27"/>
        <v>3073.1985626167816</v>
      </c>
      <c r="J91" s="22">
        <f t="shared" si="27"/>
        <v>3307.0113507588694</v>
      </c>
      <c r="K91" s="22">
        <f t="shared" si="27"/>
        <v>3558.612908088793</v>
      </c>
      <c r="L91" s="22">
        <f t="shared" si="27"/>
        <v>3829.3566264023243</v>
      </c>
      <c r="M91" s="22">
        <f t="shared" si="27"/>
        <v>4120.698865234796</v>
      </c>
      <c r="N91" s="22">
        <f t="shared" si="27"/>
        <v>4434.206785775442</v>
      </c>
      <c r="O91" s="22">
        <f t="shared" si="27"/>
        <v>4771.56678079572</v>
      </c>
      <c r="P91" s="22">
        <f t="shared" si="27"/>
        <v>5134.593545937135</v>
      </c>
      <c r="Q91" s="22">
        <f t="shared" si="27"/>
        <v>5525.239841153965</v>
      </c>
      <c r="R91" s="22">
        <f t="shared" si="27"/>
        <v>5945.606994818761</v>
      </c>
      <c r="S91" s="22">
        <f t="shared" si="27"/>
        <v>6397.956206993316</v>
      </c>
      <c r="T91" s="22">
        <f t="shared" si="27"/>
        <v>6884.720712666627</v>
      </c>
      <c r="U91" s="22">
        <f t="shared" si="27"/>
        <v>7408.518870387195</v>
      </c>
      <c r="V91" s="22">
        <f t="shared" si="27"/>
        <v>7972.168246694841</v>
      </c>
      <c r="W91" s="22">
        <f t="shared" si="27"/>
        <v>8578.700772113692</v>
      </c>
      <c r="X91" s="22">
        <f t="shared" si="27"/>
        <v>9231.379050232068</v>
      </c>
      <c r="Y91" s="22">
        <f t="shared" si="27"/>
        <v>9933.713907597537</v>
      </c>
      <c r="Z91" s="22">
        <f t="shared" si="27"/>
        <v>10689.483278829943</v>
      </c>
      <c r="AA91" s="22">
        <f t="shared" si="27"/>
        <v>11502.752528537425</v>
      </c>
      <c r="AB91" s="22">
        <f t="shared" si="27"/>
        <v>12377.896319349215</v>
      </c>
      <c r="AC91" s="22">
        <f t="shared" si="27"/>
        <v>13319.622143695704</v>
      </c>
      <c r="AD91" s="22">
        <f t="shared" si="27"/>
        <v>14332.995645915753</v>
      </c>
      <c r="AE91" s="22">
        <f t="shared" si="27"/>
        <v>15423.467870901583</v>
      </c>
      <c r="AF91" s="22">
        <f t="shared" si="27"/>
        <v>16596.904585854616</v>
      </c>
      <c r="AG91" s="22">
        <f t="shared" si="27"/>
        <v>17859.617832877168</v>
      </c>
      <c r="AH91" s="22">
        <f t="shared" si="27"/>
        <v>19218.399882124755</v>
      </c>
      <c r="AI91" s="22">
        <f t="shared" si="27"/>
        <v>20680.55976815666</v>
      </c>
      <c r="AJ91" s="22">
        <f t="shared" si="27"/>
        <v>22253.962606017732</v>
      </c>
      <c r="AK91" s="22">
        <f t="shared" si="27"/>
        <v>23947.071898536822</v>
      </c>
      <c r="AL91" s="22">
        <f t="shared" si="27"/>
        <v>25768.99506241738</v>
      </c>
      <c r="AM91" s="22">
        <f t="shared" si="27"/>
        <v>27729.532418009923</v>
      </c>
      <c r="AN91" s="22">
        <f t="shared" si="27"/>
        <v>29839.229906287645</v>
      </c>
      <c r="AO91" s="22">
        <f t="shared" si="27"/>
        <v>32109.435816595393</v>
      </c>
      <c r="AP91" s="22">
        <f t="shared" si="27"/>
        <v>34552.361830316746</v>
      </c>
      <c r="AQ91" s="22">
        <f t="shared" si="27"/>
        <v>37181.148708819535</v>
      </c>
      <c r="AR91" s="22">
        <f t="shared" si="27"/>
        <v>40009.936979022415</v>
      </c>
      <c r="AS91" s="22">
        <f t="shared" si="27"/>
        <v>43053.942996807666</v>
      </c>
      <c r="AT91" s="22">
        <f t="shared" si="27"/>
        <v>46329.54079743355</v>
      </c>
      <c r="AU91" s="22">
        <f t="shared" si="27"/>
        <v>49854.35017322829</v>
      </c>
      <c r="AV91" s="22">
        <f t="shared" si="27"/>
        <v>53647.33145234521</v>
      </c>
      <c r="AW91" s="22">
        <f t="shared" si="27"/>
        <v>57728.887488403954</v>
      </c>
      <c r="AX91" s="22">
        <f t="shared" si="27"/>
        <v>62120.973409631086</v>
      </c>
      <c r="AY91" s="22">
        <f t="shared" si="27"/>
        <v>66847.21471785259</v>
      </c>
      <c r="AZ91" s="22">
        <f t="shared" si="27"/>
        <v>71933.03437260522</v>
      </c>
      <c r="BA91" s="22">
        <f t="shared" si="27"/>
        <v>77405.789543966</v>
      </c>
      <c r="BB91" s="22">
        <f t="shared" si="27"/>
        <v>83294.91876970787</v>
      </c>
      <c r="BC91" s="22">
        <f t="shared" si="27"/>
        <v>89632.10030835572</v>
      </c>
      <c r="BD91" s="22">
        <f t="shared" si="27"/>
        <v>96451.42253994082</v>
      </c>
      <c r="BE91" s="22">
        <f t="shared" si="27"/>
        <v>103789.5673310577</v>
      </c>
      <c r="BF91" s="22">
        <f t="shared" si="27"/>
        <v>111686.00735056374</v>
      </c>
      <c r="BG91" s="22">
        <f t="shared" si="27"/>
        <v>120183.21839730385</v>
      </c>
      <c r="BH91" s="22">
        <f t="shared" si="27"/>
        <v>129326.90788199374</v>
      </c>
      <c r="BI91" s="22">
        <f t="shared" si="27"/>
        <v>139166.26069229067</v>
      </c>
      <c r="BJ91" s="22">
        <f t="shared" si="27"/>
        <v>149754.20376358603</v>
      </c>
      <c r="BK91" s="22">
        <f t="shared" si="27"/>
        <v>161147.69077867438</v>
      </c>
      <c r="BL91" s="22">
        <f t="shared" si="27"/>
        <v>173408.00852772943</v>
      </c>
      <c r="BM91" s="22">
        <f t="shared" si="27"/>
        <v>186601.10657652974</v>
      </c>
      <c r="BN91" s="22">
        <f t="shared" si="27"/>
        <v>200797.95201625538</v>
      </c>
      <c r="BO91" s="22">
        <f t="shared" si="27"/>
        <v>216074.91120309214</v>
      </c>
      <c r="BP91" s="22">
        <f t="shared" si="27"/>
        <v>232514.16054106242</v>
      </c>
      <c r="BQ91" s="22">
        <f t="shared" si="27"/>
        <v>250204.12851772716</v>
      </c>
      <c r="BR91" s="22">
        <f aca="true" t="shared" si="28" ref="BR91:CV91">+$B$91*BR90</f>
        <v>269239.9713705165</v>
      </c>
      <c r="BS91" s="22">
        <f t="shared" si="28"/>
        <v>289724.08494234964</v>
      </c>
      <c r="BT91" s="22">
        <f t="shared" si="28"/>
        <v>311766.6554798698</v>
      </c>
      <c r="BU91" s="22">
        <f t="shared" si="28"/>
        <v>335486.25233709766</v>
      </c>
      <c r="BV91" s="22">
        <f t="shared" si="28"/>
        <v>361010.4657727195</v>
      </c>
      <c r="BW91" s="22">
        <f t="shared" si="28"/>
        <v>388476.59327179025</v>
      </c>
      <c r="BX91" s="22">
        <f t="shared" si="28"/>
        <v>418032.37808364973</v>
      </c>
      <c r="BY91" s="22">
        <f t="shared" si="28"/>
        <v>449836.8039487264</v>
      </c>
      <c r="BZ91" s="22">
        <f t="shared" si="28"/>
        <v>484060.95028915047</v>
      </c>
      <c r="CA91" s="22">
        <f t="shared" si="28"/>
        <v>520888.91246333695</v>
      </c>
      <c r="CB91" s="22">
        <f t="shared" si="28"/>
        <v>560518.7920346883</v>
      </c>
      <c r="CC91" s="22">
        <f t="shared" si="28"/>
        <v>603163.7623811775</v>
      </c>
      <c r="CD91" s="22">
        <f t="shared" si="28"/>
        <v>649053.2153778404</v>
      </c>
      <c r="CE91" s="22">
        <f t="shared" si="28"/>
        <v>698433.9953203059</v>
      </c>
      <c r="CF91" s="22">
        <f t="shared" si="28"/>
        <v>751571.726726769</v>
      </c>
      <c r="CG91" s="22">
        <f t="shared" si="28"/>
        <v>808752.2431608</v>
      </c>
      <c r="CH91" s="22">
        <f t="shared" si="28"/>
        <v>870283.1247607776</v>
      </c>
      <c r="CI91" s="22">
        <f t="shared" si="28"/>
        <v>936495.3527464835</v>
      </c>
      <c r="CJ91" s="22">
        <f t="shared" si="28"/>
        <v>1007745.089802627</v>
      </c>
      <c r="CK91" s="22">
        <f t="shared" si="28"/>
        <v>1084415.5959161734</v>
      </c>
      <c r="CL91" s="22">
        <f t="shared" si="28"/>
        <v>1166919.2899729707</v>
      </c>
      <c r="CM91" s="22">
        <f t="shared" si="28"/>
        <v>1255699.9682032268</v>
      </c>
      <c r="CN91" s="22">
        <f t="shared" si="28"/>
        <v>1351235.1914090887</v>
      </c>
      <c r="CO91" s="22">
        <f t="shared" si="28"/>
        <v>1454038.8538154815</v>
      </c>
      <c r="CP91" s="22">
        <f t="shared" si="28"/>
        <v>1564663.947362331</v>
      </c>
      <c r="CQ91" s="22">
        <f t="shared" si="28"/>
        <v>1683705.5363075915</v>
      </c>
      <c r="CR91" s="22">
        <f t="shared" si="28"/>
        <v>1811803.9581417937</v>
      </c>
      <c r="CS91" s="22">
        <f t="shared" si="28"/>
        <v>1949648.2680321694</v>
      </c>
      <c r="CT91" s="22">
        <f t="shared" si="28"/>
        <v>2097979.945324392</v>
      </c>
      <c r="CU91" s="22">
        <f t="shared" si="28"/>
        <v>2257596.882039604</v>
      </c>
      <c r="CV91" s="22">
        <f t="shared" si="28"/>
        <v>2429357.6748212795</v>
      </c>
    </row>
    <row r="92" spans="1:100" ht="15">
      <c r="A92" s="3" t="s">
        <v>82</v>
      </c>
      <c r="B92" s="23">
        <f>+#REF!/#REF!</f>
        <v>0.6291736857366795</v>
      </c>
      <c r="C92" s="22">
        <f>+$B$92*C90</f>
        <v>3358.305822149643</v>
      </c>
      <c r="D92" s="22">
        <f>+$B$92*D90</f>
        <v>3613.8099269810655</v>
      </c>
      <c r="E92" s="22">
        <f>+$B$92*E90</f>
        <v>3888.753103488194</v>
      </c>
      <c r="F92" s="22">
        <f aca="true" t="shared" si="29" ref="F92:BQ92">+$B$92*F90</f>
        <v>4184.614300542956</v>
      </c>
      <c r="G92" s="22">
        <f t="shared" si="29"/>
        <v>4502.9849872961395</v>
      </c>
      <c r="H92" s="22">
        <f t="shared" si="29"/>
        <v>4845.577713860865</v>
      </c>
      <c r="I92" s="22">
        <f t="shared" si="29"/>
        <v>5214.235323303543</v>
      </c>
      <c r="J92" s="22">
        <f t="shared" si="29"/>
        <v>5610.94086449463</v>
      </c>
      <c r="K92" s="22">
        <f t="shared" si="29"/>
        <v>6037.828259141463</v>
      </c>
      <c r="L92" s="22">
        <f t="shared" si="29"/>
        <v>6497.19378038227</v>
      </c>
      <c r="M92" s="22">
        <f t="shared" si="29"/>
        <v>6991.508404685979</v>
      </c>
      <c r="N92" s="22">
        <f t="shared" si="29"/>
        <v>7523.4311034999955</v>
      </c>
      <c r="O92" s="22">
        <f t="shared" si="29"/>
        <v>8095.823146143155</v>
      </c>
      <c r="P92" s="22">
        <f t="shared" si="29"/>
        <v>8711.763490880661</v>
      </c>
      <c r="Q92" s="22">
        <f t="shared" si="29"/>
        <v>9374.565346971225</v>
      </c>
      <c r="R92" s="22">
        <f t="shared" si="29"/>
        <v>10087.793996775481</v>
      </c>
      <c r="S92" s="22">
        <f t="shared" si="29"/>
        <v>10855.285973792657</v>
      </c>
      <c r="T92" s="22">
        <f t="shared" si="29"/>
        <v>11681.169699786271</v>
      </c>
      <c r="U92" s="22">
        <f t="shared" si="29"/>
        <v>12569.887692008135</v>
      </c>
      <c r="V92" s="22">
        <f t="shared" si="29"/>
        <v>13526.220459975728</v>
      </c>
      <c r="W92" s="22">
        <f t="shared" si="29"/>
        <v>14555.312220346257</v>
      </c>
      <c r="X92" s="22">
        <f t="shared" si="29"/>
        <v>15662.698568210477</v>
      </c>
      <c r="Y92" s="22">
        <f t="shared" si="29"/>
        <v>16854.336253653142</v>
      </c>
      <c r="Z92" s="22">
        <f t="shared" si="29"/>
        <v>18136.63522375139</v>
      </c>
      <c r="AA92" s="22">
        <f t="shared" si="29"/>
        <v>19516.493102368426</v>
      </c>
      <c r="AB92" s="22">
        <f t="shared" si="29"/>
        <v>21001.332293213</v>
      </c>
      <c r="AC92" s="22">
        <f t="shared" si="29"/>
        <v>22599.13990574601</v>
      </c>
      <c r="AD92" s="22">
        <f t="shared" si="29"/>
        <v>24318.51071870005</v>
      </c>
      <c r="AE92" s="22">
        <f t="shared" si="29"/>
        <v>26168.693412317152</v>
      </c>
      <c r="AF92" s="22">
        <f t="shared" si="29"/>
        <v>28159.64031799301</v>
      </c>
      <c r="AG92" s="22">
        <f t="shared" si="29"/>
        <v>30302.060952936317</v>
      </c>
      <c r="AH92" s="22">
        <f t="shared" si="29"/>
        <v>32607.479627811907</v>
      </c>
      <c r="AI92" s="22">
        <f t="shared" si="29"/>
        <v>35088.297437245375</v>
      </c>
      <c r="AJ92" s="22">
        <f t="shared" si="29"/>
        <v>37757.8589666428</v>
      </c>
      <c r="AK92" s="22">
        <f t="shared" si="29"/>
        <v>40630.5240741487</v>
      </c>
      <c r="AL92" s="22">
        <f t="shared" si="29"/>
        <v>43721.745133865035</v>
      </c>
      <c r="AM92" s="22">
        <f t="shared" si="29"/>
        <v>47048.1501558309</v>
      </c>
      <c r="AN92" s="22">
        <f t="shared" si="29"/>
        <v>50627.632229874216</v>
      </c>
      <c r="AO92" s="22">
        <f t="shared" si="29"/>
        <v>54479.44577446334</v>
      </c>
      <c r="AP92" s="22">
        <f t="shared" si="29"/>
        <v>58624.310108291735</v>
      </c>
      <c r="AQ92" s="22">
        <f t="shared" si="29"/>
        <v>63084.520901718206</v>
      </c>
      <c r="AR92" s="22">
        <f t="shared" si="29"/>
        <v>67884.07010757207</v>
      </c>
      <c r="AS92" s="22">
        <f t="shared" si="29"/>
        <v>73048.77501644379</v>
      </c>
      <c r="AT92" s="22">
        <f t="shared" si="29"/>
        <v>78606.41713066361</v>
      </c>
      <c r="AU92" s="22">
        <f t="shared" si="29"/>
        <v>84586.89160398592</v>
      </c>
      <c r="AV92" s="22">
        <f t="shared" si="29"/>
        <v>91022.36805083168</v>
      </c>
      <c r="AW92" s="22">
        <f t="shared" si="29"/>
        <v>97947.46359009901</v>
      </c>
      <c r="AX92" s="22">
        <f t="shared" si="29"/>
        <v>105399.42905436324</v>
      </c>
      <c r="AY92" s="22">
        <f t="shared" si="29"/>
        <v>113418.34936610553</v>
      </c>
      <c r="AZ92" s="22">
        <f t="shared" si="29"/>
        <v>122047.35915881555</v>
      </c>
      <c r="BA92" s="22">
        <f t="shared" si="29"/>
        <v>131332.8748028172</v>
      </c>
      <c r="BB92" s="22">
        <f t="shared" si="29"/>
        <v>141324.84408390903</v>
      </c>
      <c r="BC92" s="22">
        <f t="shared" si="29"/>
        <v>152077.01487786797</v>
      </c>
      <c r="BD92" s="22">
        <f t="shared" si="29"/>
        <v>163647.22426604477</v>
      </c>
      <c r="BE92" s="22">
        <f t="shared" si="29"/>
        <v>176097.7096472358</v>
      </c>
      <c r="BF92" s="22">
        <f t="shared" si="29"/>
        <v>189495.4435193346</v>
      </c>
      <c r="BG92" s="22">
        <f t="shared" si="29"/>
        <v>203912.49373159</v>
      </c>
      <c r="BH92" s="22">
        <f t="shared" si="29"/>
        <v>219426.41114530657</v>
      </c>
      <c r="BI92" s="22">
        <f t="shared" si="29"/>
        <v>236120.64678825543</v>
      </c>
      <c r="BJ92" s="22">
        <f t="shared" si="29"/>
        <v>254085.00074671442</v>
      </c>
      <c r="BK92" s="22">
        <f t="shared" si="29"/>
        <v>273416.1052097754</v>
      </c>
      <c r="BL92" s="22">
        <f t="shared" si="29"/>
        <v>294217.9442642667</v>
      </c>
      <c r="BM92" s="22">
        <f t="shared" si="29"/>
        <v>316602.4132363224</v>
      </c>
      <c r="BN92" s="22">
        <f t="shared" si="29"/>
        <v>340689.9205883584</v>
      </c>
      <c r="BO92" s="22">
        <f t="shared" si="29"/>
        <v>366610.03560912155</v>
      </c>
      <c r="BP92" s="22">
        <f t="shared" si="29"/>
        <v>394502.1853808081</v>
      </c>
      <c r="BQ92" s="22">
        <f t="shared" si="29"/>
        <v>424516.4047723117</v>
      </c>
      <c r="BR92" s="22">
        <f aca="true" t="shared" si="30" ref="BR92:CV92">+$B$92*BR90</f>
        <v>456814.1434928952</v>
      </c>
      <c r="BS92" s="22">
        <f t="shared" si="30"/>
        <v>491569.134547514</v>
      </c>
      <c r="BT92" s="22">
        <f t="shared" si="30"/>
        <v>528968.3287653071</v>
      </c>
      <c r="BU92" s="22">
        <f t="shared" si="30"/>
        <v>569212.9004281827</v>
      </c>
      <c r="BV92" s="22">
        <f t="shared" si="30"/>
        <v>612519.3294088844</v>
      </c>
      <c r="BW92" s="22">
        <f t="shared" si="30"/>
        <v>659120.5656394742</v>
      </c>
      <c r="BX92" s="22">
        <f t="shared" si="30"/>
        <v>709267.2821740325</v>
      </c>
      <c r="BY92" s="22">
        <f t="shared" si="30"/>
        <v>763229.2235859357</v>
      </c>
      <c r="BZ92" s="22">
        <f t="shared" si="30"/>
        <v>821296.6569528832</v>
      </c>
      <c r="CA92" s="22">
        <f t="shared" si="30"/>
        <v>883781.9332346799</v>
      </c>
      <c r="CB92" s="22">
        <f t="shared" si="30"/>
        <v>951021.1674425909</v>
      </c>
      <c r="CC92" s="22">
        <f t="shared" si="30"/>
        <v>1023376.0466380827</v>
      </c>
      <c r="CD92" s="22">
        <f t="shared" si="30"/>
        <v>1101235.7754863664</v>
      </c>
      <c r="CE92" s="22">
        <f t="shared" si="30"/>
        <v>1185019.1698300887</v>
      </c>
      <c r="CF92" s="22">
        <f t="shared" si="30"/>
        <v>1275176.9095447243</v>
      </c>
      <c r="CG92" s="22">
        <f t="shared" si="30"/>
        <v>1372193.9627940238</v>
      </c>
      <c r="CH92" s="22">
        <f t="shared" si="30"/>
        <v>1476592.1947258466</v>
      </c>
      <c r="CI92" s="22">
        <f t="shared" si="30"/>
        <v>1588933.1746408325</v>
      </c>
      <c r="CJ92" s="22">
        <f t="shared" si="30"/>
        <v>1709821.1967339753</v>
      </c>
      <c r="CK92" s="22">
        <f t="shared" si="30"/>
        <v>1839906.5306579925</v>
      </c>
      <c r="CL92" s="22">
        <f t="shared" si="30"/>
        <v>1979888.919393616</v>
      </c>
      <c r="CM92" s="22">
        <f t="shared" si="30"/>
        <v>2130521.3432422318</v>
      </c>
      <c r="CN92" s="22">
        <f t="shared" si="30"/>
        <v>2292614.0701877796</v>
      </c>
      <c r="CO92" s="22">
        <f t="shared" si="30"/>
        <v>2467039.014415254</v>
      </c>
      <c r="CP92" s="22">
        <f t="shared" si="30"/>
        <v>2654734.426430735</v>
      </c>
      <c r="CQ92" s="22">
        <f t="shared" si="30"/>
        <v>2856709.9400116187</v>
      </c>
      <c r="CR92" s="22">
        <f t="shared" si="30"/>
        <v>3074052.003135128</v>
      </c>
      <c r="CS92" s="22">
        <f t="shared" si="30"/>
        <v>3307929.722098653</v>
      </c>
      <c r="CT92" s="22">
        <f t="shared" si="30"/>
        <v>3559601.150268072</v>
      </c>
      <c r="CU92" s="22">
        <f t="shared" si="30"/>
        <v>3830420.055281905</v>
      </c>
      <c r="CV92" s="22">
        <f t="shared" si="30"/>
        <v>4121843.2011128217</v>
      </c>
    </row>
    <row r="93" spans="1:100" ht="15">
      <c r="A93" s="24" t="s">
        <v>66</v>
      </c>
      <c r="C93" s="13">
        <f>+C66</f>
        <v>2260.2129584975837</v>
      </c>
      <c r="D93" s="13">
        <f>+D66</f>
        <v>2448.336133565734</v>
      </c>
      <c r="E93" s="13">
        <f>+E66</f>
        <v>2652.1172708027443</v>
      </c>
      <c r="F93" s="13">
        <f aca="true" t="shared" si="31" ref="F93:BQ93">+F66</f>
        <v>2872.8596215448338</v>
      </c>
      <c r="G93" s="13">
        <f t="shared" si="31"/>
        <v>3111.974909995064</v>
      </c>
      <c r="H93" s="13">
        <f t="shared" si="31"/>
        <v>3370.9923616912283</v>
      </c>
      <c r="I93" s="13">
        <f t="shared" si="31"/>
        <v>3651.5684834356935</v>
      </c>
      <c r="J93" s="13">
        <f t="shared" si="31"/>
        <v>3955.497657233255</v>
      </c>
      <c r="K93" s="13">
        <f t="shared" si="31"/>
        <v>4284.723615988922</v>
      </c>
      <c r="L93" s="13">
        <f t="shared" si="31"/>
        <v>4641.35187435672</v>
      </c>
      <c r="M93" s="13">
        <f t="shared" si="31"/>
        <v>5027.663194239116</v>
      </c>
      <c r="N93" s="13">
        <f t="shared" si="31"/>
        <v>5446.128171053623</v>
      </c>
      <c r="O93" s="13">
        <f t="shared" si="31"/>
        <v>5899.423034050844</v>
      </c>
      <c r="P93" s="13">
        <f t="shared" si="31"/>
        <v>6390.446761732481</v>
      </c>
      <c r="Q93" s="13">
        <f t="shared" si="31"/>
        <v>6922.33962182838</v>
      </c>
      <c r="R93" s="13">
        <f t="shared" si="31"/>
        <v>7498.503254402211</v>
      </c>
      <c r="S93" s="13">
        <f t="shared" si="31"/>
        <v>8122.622426524243</v>
      </c>
      <c r="T93" s="13">
        <f t="shared" si="31"/>
        <v>8798.688597639923</v>
      </c>
      <c r="U93" s="13">
        <f t="shared" si="31"/>
        <v>9531.025446342988</v>
      </c>
      <c r="V93" s="13">
        <f t="shared" si="31"/>
        <v>10324.316521805731</v>
      </c>
      <c r="W93" s="13">
        <f t="shared" si="31"/>
        <v>11183.635196706928</v>
      </c>
      <c r="X93" s="13">
        <f t="shared" si="31"/>
        <v>12114.477113216837</v>
      </c>
      <c r="Y93" s="13">
        <f t="shared" si="31"/>
        <v>13122.795329542658</v>
      </c>
      <c r="Z93" s="13">
        <f t="shared" si="31"/>
        <v>14215.038391808817</v>
      </c>
      <c r="AA93" s="13">
        <f t="shared" si="31"/>
        <v>15398.191574755045</v>
      </c>
      <c r="AB93" s="13">
        <f t="shared" si="31"/>
        <v>16679.821555000846</v>
      </c>
      <c r="AC93" s="13">
        <f t="shared" si="31"/>
        <v>18068.124802577455</v>
      </c>
      <c r="AD93" s="13">
        <f t="shared" si="31"/>
        <v>19571.980000207983</v>
      </c>
      <c r="AE93" s="13">
        <f t="shared" si="31"/>
        <v>21201.004825575295</v>
      </c>
      <c r="AF93" s="13">
        <f t="shared" si="31"/>
        <v>22965.617459719993</v>
      </c>
      <c r="AG93" s="13">
        <f t="shared" si="31"/>
        <v>24877.103214936138</v>
      </c>
      <c r="AH93" s="13">
        <f t="shared" si="31"/>
        <v>26947.68670827331</v>
      </c>
      <c r="AI93" s="13">
        <f t="shared" si="31"/>
        <v>29190.610042219672</v>
      </c>
      <c r="AJ93" s="13">
        <f t="shared" si="31"/>
        <v>31620.217492558724</v>
      </c>
      <c r="AK93" s="13">
        <f t="shared" si="31"/>
        <v>34252.04724500812</v>
      </c>
      <c r="AL93" s="13">
        <f t="shared" si="31"/>
        <v>37102.93076732826</v>
      </c>
      <c r="AM93" s="13">
        <f t="shared" si="31"/>
        <v>40191.10045241991</v>
      </c>
      <c r="AN93" s="13">
        <f t="shared" si="31"/>
        <v>43536.30622082595</v>
      </c>
      <c r="AO93" s="13">
        <f t="shared" si="31"/>
        <v>47159.94182835085</v>
      </c>
      <c r="AP93" s="13">
        <f t="shared" si="31"/>
        <v>51085.18168657906</v>
      </c>
      <c r="AQ93" s="13">
        <f t="shared" si="31"/>
        <v>55337.12907130725</v>
      </c>
      <c r="AR93" s="13">
        <f t="shared" si="31"/>
        <v>59942.97666673484</v>
      </c>
      <c r="AS93" s="13">
        <f t="shared" si="31"/>
        <v>64932.180472148844</v>
      </c>
      <c r="AT93" s="13">
        <f t="shared" si="31"/>
        <v>70336.64818329697</v>
      </c>
      <c r="AU93" s="13">
        <f t="shared" si="31"/>
        <v>76190.94325321323</v>
      </c>
      <c r="AV93" s="13">
        <f t="shared" si="31"/>
        <v>82532.5059375363</v>
      </c>
      <c r="AW93" s="13">
        <f t="shared" si="31"/>
        <v>89401.8927379823</v>
      </c>
      <c r="AX93" s="13">
        <f t="shared" si="31"/>
        <v>96843.03577529642</v>
      </c>
      <c r="AY93" s="13">
        <f t="shared" si="31"/>
        <v>104903.52375046378</v>
      </c>
      <c r="AZ93" s="13">
        <f t="shared" si="31"/>
        <v>113634.90629102426</v>
      </c>
      <c r="BA93" s="13">
        <f t="shared" si="31"/>
        <v>123093.02362889194</v>
      </c>
      <c r="BB93" s="13">
        <f t="shared" si="31"/>
        <v>133338.36371808368</v>
      </c>
      <c r="BC93" s="13">
        <f t="shared" si="31"/>
        <v>144436.4490762491</v>
      </c>
      <c r="BD93" s="13">
        <f t="shared" si="31"/>
        <v>156458.255823988</v>
      </c>
      <c r="BE93" s="13">
        <f t="shared" si="31"/>
        <v>169480.6676018581</v>
      </c>
      <c r="BF93" s="13">
        <f t="shared" si="31"/>
        <v>183586.96726802975</v>
      </c>
      <c r="BG93" s="13">
        <f t="shared" si="31"/>
        <v>198867.36952116605</v>
      </c>
      <c r="BH93" s="13">
        <f t="shared" si="31"/>
        <v>215419.59785483652</v>
      </c>
      <c r="BI93" s="13">
        <f t="shared" si="31"/>
        <v>233349.5095332892</v>
      </c>
      <c r="BJ93" s="13">
        <f t="shared" si="31"/>
        <v>252771.77258551872</v>
      </c>
      <c r="BK93" s="13">
        <f t="shared" si="31"/>
        <v>273810.5991472429</v>
      </c>
      <c r="BL93" s="13">
        <f t="shared" si="31"/>
        <v>296600.5398407658</v>
      </c>
      <c r="BM93" s="13">
        <f t="shared" si="31"/>
        <v>321287.34427306236</v>
      </c>
      <c r="BN93" s="13">
        <f t="shared" si="31"/>
        <v>348028.89315527</v>
      </c>
      <c r="BO93" s="13">
        <f t="shared" si="31"/>
        <v>376996.208004816</v>
      </c>
      <c r="BP93" s="13">
        <f t="shared" si="31"/>
        <v>408374.5448875769</v>
      </c>
      <c r="BQ93" s="13">
        <f t="shared" si="31"/>
        <v>442364.5791949321</v>
      </c>
      <c r="BR93" s="13">
        <f aca="true" t="shared" si="32" ref="BR93:CV93">+BR66</f>
        <v>479183.68903277436</v>
      </c>
      <c r="BS93" s="13">
        <f t="shared" si="32"/>
        <v>519067.34543019475</v>
      </c>
      <c r="BT93" s="13">
        <f t="shared" si="32"/>
        <v>562270.6182587135</v>
      </c>
      <c r="BU93" s="13">
        <f t="shared" si="32"/>
        <v>609069.807492932</v>
      </c>
      <c r="BV93" s="13">
        <f t="shared" si="32"/>
        <v>659764.2102450874</v>
      </c>
      <c r="BW93" s="13">
        <f t="shared" si="32"/>
        <v>714678.0348743116</v>
      </c>
      <c r="BX93" s="13">
        <f t="shared" si="32"/>
        <v>774162.4744119878</v>
      </c>
      <c r="BY93" s="13">
        <f t="shared" si="32"/>
        <v>838597.9525634836</v>
      </c>
      <c r="BZ93" s="13">
        <f t="shared" si="32"/>
        <v>908396.5566502238</v>
      </c>
      <c r="CA93" s="13">
        <f t="shared" si="32"/>
        <v>984004.6730516136</v>
      </c>
      <c r="CB93" s="13">
        <f t="shared" si="32"/>
        <v>1065905.842001382</v>
      </c>
      <c r="CC93" s="13">
        <f t="shared" si="32"/>
        <v>1154623.849995762</v>
      </c>
      <c r="CD93" s="13">
        <f t="shared" si="32"/>
        <v>1250726.0795905343</v>
      </c>
      <c r="CE93" s="13">
        <f t="shared" si="32"/>
        <v>1354827.1380100534</v>
      </c>
      <c r="CF93" s="13">
        <f t="shared" si="32"/>
        <v>1467592.7877744753</v>
      </c>
      <c r="CG93" s="13">
        <f t="shared" si="32"/>
        <v>1589744.2044829144</v>
      </c>
      <c r="CH93" s="13">
        <f t="shared" si="32"/>
        <v>1722062.5889825386</v>
      </c>
      <c r="CI93" s="13">
        <f t="shared" si="32"/>
        <v>1865394.1634200278</v>
      </c>
      <c r="CJ93" s="13">
        <f t="shared" si="32"/>
        <v>2020655.5831268854</v>
      </c>
      <c r="CK93" s="13">
        <f t="shared" si="32"/>
        <v>2188839.798949494</v>
      </c>
      <c r="CL93" s="13">
        <f t="shared" si="32"/>
        <v>2371022.407515558</v>
      </c>
      <c r="CM93" s="13">
        <f t="shared" si="32"/>
        <v>2568368.530049097</v>
      </c>
      <c r="CN93" s="13">
        <f t="shared" si="32"/>
        <v>2782140.263726408</v>
      </c>
      <c r="CO93" s="13">
        <f t="shared" si="32"/>
        <v>3013704.7532270164</v>
      </c>
      <c r="CP93" s="13">
        <f t="shared" si="32"/>
        <v>3264542.9340999844</v>
      </c>
      <c r="CQ93" s="13">
        <f t="shared" si="32"/>
        <v>3536259.0038624615</v>
      </c>
      <c r="CR93" s="13">
        <f t="shared" si="32"/>
        <v>3830590.681401444</v>
      </c>
      <c r="CS93" s="13">
        <f t="shared" si="32"/>
        <v>4149420.32029119</v>
      </c>
      <c r="CT93" s="13">
        <f t="shared" si="32"/>
        <v>4494786.947099826</v>
      </c>
      <c r="CU93" s="13">
        <f t="shared" si="32"/>
        <v>4868899.301674313</v>
      </c>
      <c r="CV93" s="13">
        <f t="shared" si="32"/>
        <v>5274149.96280092</v>
      </c>
    </row>
    <row r="96" spans="1:100" ht="29.25" customHeight="1">
      <c r="A96" s="79" t="s">
        <v>101</v>
      </c>
      <c r="B96" s="80"/>
      <c r="C96" s="34">
        <v>2005</v>
      </c>
      <c r="D96" s="34">
        <v>2006</v>
      </c>
      <c r="E96" s="34">
        <f>+D96+1</f>
        <v>2007</v>
      </c>
      <c r="F96" s="34">
        <f aca="true" t="shared" si="33" ref="F96:BR96">+E96+1</f>
        <v>2008</v>
      </c>
      <c r="G96" s="34">
        <f t="shared" si="33"/>
        <v>2009</v>
      </c>
      <c r="H96" s="34">
        <f t="shared" si="33"/>
        <v>2010</v>
      </c>
      <c r="I96" s="34">
        <f t="shared" si="33"/>
        <v>2011</v>
      </c>
      <c r="J96" s="34">
        <f t="shared" si="33"/>
        <v>2012</v>
      </c>
      <c r="K96" s="34">
        <f t="shared" si="33"/>
        <v>2013</v>
      </c>
      <c r="L96" s="34">
        <f t="shared" si="33"/>
        <v>2014</v>
      </c>
      <c r="M96" s="34">
        <f t="shared" si="33"/>
        <v>2015</v>
      </c>
      <c r="N96" s="34">
        <f t="shared" si="33"/>
        <v>2016</v>
      </c>
      <c r="O96" s="34">
        <f t="shared" si="33"/>
        <v>2017</v>
      </c>
      <c r="P96" s="34">
        <f t="shared" si="33"/>
        <v>2018</v>
      </c>
      <c r="Q96" s="34">
        <f t="shared" si="33"/>
        <v>2019</v>
      </c>
      <c r="R96" s="34">
        <f t="shared" si="33"/>
        <v>2020</v>
      </c>
      <c r="S96" s="34">
        <f t="shared" si="33"/>
        <v>2021</v>
      </c>
      <c r="T96" s="34">
        <f t="shared" si="33"/>
        <v>2022</v>
      </c>
      <c r="U96" s="34">
        <f t="shared" si="33"/>
        <v>2023</v>
      </c>
      <c r="V96" s="34">
        <f t="shared" si="33"/>
        <v>2024</v>
      </c>
      <c r="W96" s="34">
        <f t="shared" si="33"/>
        <v>2025</v>
      </c>
      <c r="X96" s="34">
        <f t="shared" si="33"/>
        <v>2026</v>
      </c>
      <c r="Y96" s="34">
        <f t="shared" si="33"/>
        <v>2027</v>
      </c>
      <c r="Z96" s="34">
        <f t="shared" si="33"/>
        <v>2028</v>
      </c>
      <c r="AA96" s="34">
        <f t="shared" si="33"/>
        <v>2029</v>
      </c>
      <c r="AB96" s="34">
        <f t="shared" si="33"/>
        <v>2030</v>
      </c>
      <c r="AC96" s="34">
        <f t="shared" si="33"/>
        <v>2031</v>
      </c>
      <c r="AD96" s="34">
        <f t="shared" si="33"/>
        <v>2032</v>
      </c>
      <c r="AE96" s="34">
        <f t="shared" si="33"/>
        <v>2033</v>
      </c>
      <c r="AF96" s="34">
        <f t="shared" si="33"/>
        <v>2034</v>
      </c>
      <c r="AG96" s="34">
        <f t="shared" si="33"/>
        <v>2035</v>
      </c>
      <c r="AH96" s="34">
        <f t="shared" si="33"/>
        <v>2036</v>
      </c>
      <c r="AI96" s="34">
        <f t="shared" si="33"/>
        <v>2037</v>
      </c>
      <c r="AJ96" s="34">
        <f t="shared" si="33"/>
        <v>2038</v>
      </c>
      <c r="AK96" s="34">
        <f t="shared" si="33"/>
        <v>2039</v>
      </c>
      <c r="AL96" s="34">
        <f t="shared" si="33"/>
        <v>2040</v>
      </c>
      <c r="AM96" s="34">
        <f t="shared" si="33"/>
        <v>2041</v>
      </c>
      <c r="AN96" s="34">
        <f t="shared" si="33"/>
        <v>2042</v>
      </c>
      <c r="AO96" s="34">
        <f t="shared" si="33"/>
        <v>2043</v>
      </c>
      <c r="AP96" s="34">
        <f t="shared" si="33"/>
        <v>2044</v>
      </c>
      <c r="AQ96" s="34">
        <f t="shared" si="33"/>
        <v>2045</v>
      </c>
      <c r="AR96" s="34">
        <f t="shared" si="33"/>
        <v>2046</v>
      </c>
      <c r="AS96" s="34">
        <f t="shared" si="33"/>
        <v>2047</v>
      </c>
      <c r="AT96" s="34">
        <f t="shared" si="33"/>
        <v>2048</v>
      </c>
      <c r="AU96" s="34">
        <f t="shared" si="33"/>
        <v>2049</v>
      </c>
      <c r="AV96" s="34">
        <f t="shared" si="33"/>
        <v>2050</v>
      </c>
      <c r="AW96" s="34">
        <f t="shared" si="33"/>
        <v>2051</v>
      </c>
      <c r="AX96" s="34">
        <f t="shared" si="33"/>
        <v>2052</v>
      </c>
      <c r="AY96" s="34">
        <f t="shared" si="33"/>
        <v>2053</v>
      </c>
      <c r="AZ96" s="34">
        <f t="shared" si="33"/>
        <v>2054</v>
      </c>
      <c r="BA96" s="34">
        <f t="shared" si="33"/>
        <v>2055</v>
      </c>
      <c r="BB96" s="34">
        <f t="shared" si="33"/>
        <v>2056</v>
      </c>
      <c r="BC96" s="34">
        <f t="shared" si="33"/>
        <v>2057</v>
      </c>
      <c r="BD96" s="34">
        <f t="shared" si="33"/>
        <v>2058</v>
      </c>
      <c r="BE96" s="34">
        <f t="shared" si="33"/>
        <v>2059</v>
      </c>
      <c r="BF96" s="34">
        <f t="shared" si="33"/>
        <v>2060</v>
      </c>
      <c r="BG96" s="34">
        <f t="shared" si="33"/>
        <v>2061</v>
      </c>
      <c r="BH96" s="34">
        <f t="shared" si="33"/>
        <v>2062</v>
      </c>
      <c r="BI96" s="34">
        <f t="shared" si="33"/>
        <v>2063</v>
      </c>
      <c r="BJ96" s="34">
        <f t="shared" si="33"/>
        <v>2064</v>
      </c>
      <c r="BK96" s="34">
        <f t="shared" si="33"/>
        <v>2065</v>
      </c>
      <c r="BL96" s="34">
        <f t="shared" si="33"/>
        <v>2066</v>
      </c>
      <c r="BM96" s="34">
        <f t="shared" si="33"/>
        <v>2067</v>
      </c>
      <c r="BN96" s="34">
        <f t="shared" si="33"/>
        <v>2068</v>
      </c>
      <c r="BO96" s="34">
        <f t="shared" si="33"/>
        <v>2069</v>
      </c>
      <c r="BP96" s="34">
        <f t="shared" si="33"/>
        <v>2070</v>
      </c>
      <c r="BQ96" s="34">
        <f t="shared" si="33"/>
        <v>2071</v>
      </c>
      <c r="BR96" s="34">
        <f t="shared" si="33"/>
        <v>2072</v>
      </c>
      <c r="BS96" s="34">
        <f aca="true" t="shared" si="34" ref="BS96:CV96">+BR96+1</f>
        <v>2073</v>
      </c>
      <c r="BT96" s="34">
        <f t="shared" si="34"/>
        <v>2074</v>
      </c>
      <c r="BU96" s="34">
        <f t="shared" si="34"/>
        <v>2075</v>
      </c>
      <c r="BV96" s="34">
        <f t="shared" si="34"/>
        <v>2076</v>
      </c>
      <c r="BW96" s="34">
        <f t="shared" si="34"/>
        <v>2077</v>
      </c>
      <c r="BX96" s="34">
        <f t="shared" si="34"/>
        <v>2078</v>
      </c>
      <c r="BY96" s="34">
        <f t="shared" si="34"/>
        <v>2079</v>
      </c>
      <c r="BZ96" s="34">
        <f t="shared" si="34"/>
        <v>2080</v>
      </c>
      <c r="CA96" s="34">
        <f t="shared" si="34"/>
        <v>2081</v>
      </c>
      <c r="CB96" s="34">
        <f t="shared" si="34"/>
        <v>2082</v>
      </c>
      <c r="CC96" s="34">
        <f t="shared" si="34"/>
        <v>2083</v>
      </c>
      <c r="CD96" s="34">
        <f t="shared" si="34"/>
        <v>2084</v>
      </c>
      <c r="CE96" s="34">
        <f t="shared" si="34"/>
        <v>2085</v>
      </c>
      <c r="CF96" s="34">
        <f t="shared" si="34"/>
        <v>2086</v>
      </c>
      <c r="CG96" s="34">
        <f t="shared" si="34"/>
        <v>2087</v>
      </c>
      <c r="CH96" s="34">
        <f t="shared" si="34"/>
        <v>2088</v>
      </c>
      <c r="CI96" s="34">
        <f t="shared" si="34"/>
        <v>2089</v>
      </c>
      <c r="CJ96" s="34">
        <f t="shared" si="34"/>
        <v>2090</v>
      </c>
      <c r="CK96" s="34">
        <f t="shared" si="34"/>
        <v>2091</v>
      </c>
      <c r="CL96" s="34">
        <f t="shared" si="34"/>
        <v>2092</v>
      </c>
      <c r="CM96" s="34">
        <f t="shared" si="34"/>
        <v>2093</v>
      </c>
      <c r="CN96" s="34">
        <f t="shared" si="34"/>
        <v>2094</v>
      </c>
      <c r="CO96" s="34">
        <f t="shared" si="34"/>
        <v>2095</v>
      </c>
      <c r="CP96" s="34">
        <f t="shared" si="34"/>
        <v>2096</v>
      </c>
      <c r="CQ96" s="34">
        <f t="shared" si="34"/>
        <v>2097</v>
      </c>
      <c r="CR96" s="34">
        <f t="shared" si="34"/>
        <v>2098</v>
      </c>
      <c r="CS96" s="34">
        <f t="shared" si="34"/>
        <v>2099</v>
      </c>
      <c r="CT96" s="34">
        <f t="shared" si="34"/>
        <v>2100</v>
      </c>
      <c r="CU96" s="34">
        <f t="shared" si="34"/>
        <v>2101</v>
      </c>
      <c r="CV96" s="34">
        <f t="shared" si="34"/>
        <v>2102</v>
      </c>
    </row>
    <row r="97" spans="1:100" ht="15">
      <c r="A97" s="3" t="s">
        <v>85</v>
      </c>
      <c r="C97" s="22">
        <f>+C82+C83+C84+C89</f>
        <v>5550.635236033872</v>
      </c>
      <c r="D97" s="22">
        <f aca="true" t="shared" si="35" ref="D97:BO97">+D82+D83+D84+D89</f>
        <v>6008.015025395046</v>
      </c>
      <c r="E97" s="22">
        <f t="shared" si="35"/>
        <v>6503.806416421545</v>
      </c>
      <c r="F97" s="22">
        <f t="shared" si="35"/>
        <v>7041.257871498752</v>
      </c>
      <c r="G97" s="22">
        <f t="shared" si="35"/>
        <v>7623.893277433388</v>
      </c>
      <c r="H97" s="22">
        <f t="shared" si="35"/>
        <v>8255.535319980341</v>
      </c>
      <c r="I97" s="22">
        <f t="shared" si="35"/>
        <v>8940.330842855697</v>
      </c>
      <c r="J97" s="22">
        <f t="shared" si="35"/>
        <v>9682.778359745871</v>
      </c>
      <c r="K97" s="22">
        <f t="shared" si="35"/>
        <v>10487.75790213282</v>
      </c>
      <c r="L97" s="22">
        <f t="shared" si="35"/>
        <v>11360.56340128053</v>
      </c>
      <c r="M97" s="22">
        <f t="shared" si="35"/>
        <v>12306.937819571724</v>
      </c>
      <c r="N97" s="22">
        <f t="shared" si="35"/>
        <v>13333.11126465801</v>
      </c>
      <c r="O97" s="22">
        <f t="shared" si="35"/>
        <v>14445.842339712759</v>
      </c>
      <c r="P97" s="22">
        <f t="shared" si="35"/>
        <v>15652.463004586025</v>
      </c>
      <c r="Q97" s="22">
        <f t="shared" si="35"/>
        <v>16960.927245997387</v>
      </c>
      <c r="R97" s="37">
        <f t="shared" si="35"/>
        <v>18379.86388022124</v>
      </c>
      <c r="S97" s="22">
        <f t="shared" si="35"/>
        <v>19918.633839187765</v>
      </c>
      <c r="T97" s="22">
        <f t="shared" si="35"/>
        <v>21587.392320724444</v>
      </c>
      <c r="U97" s="22">
        <f t="shared" si="35"/>
        <v>23397.15621599556</v>
      </c>
      <c r="V97" s="22">
        <f t="shared" si="35"/>
        <v>25359.87726227554</v>
      </c>
      <c r="W97" s="22">
        <f t="shared" si="35"/>
        <v>27488.521407249555</v>
      </c>
      <c r="X97" s="22">
        <f t="shared" si="35"/>
        <v>29797.154912324604</v>
      </c>
      <c r="Y97" s="22">
        <f t="shared" si="35"/>
        <v>32301.037767230406</v>
      </c>
      <c r="Z97" s="22">
        <f t="shared" si="35"/>
        <v>35016.72503679045</v>
      </c>
      <c r="AA97" s="22">
        <f t="shared" si="35"/>
        <v>37962.176813471655</v>
      </c>
      <c r="AB97" s="22">
        <f t="shared" si="35"/>
        <v>41156.87750652763</v>
      </c>
      <c r="AC97" s="22">
        <f t="shared" si="35"/>
        <v>44621.96526061536</v>
      </c>
      <c r="AD97" s="22">
        <f t="shared" si="35"/>
        <v>48380.372364101</v>
      </c>
      <c r="AE97" s="22">
        <f t="shared" si="35"/>
        <v>52456.97758032511</v>
      </c>
      <c r="AF97" s="22">
        <f t="shared" si="35"/>
        <v>56878.771414356845</v>
      </c>
      <c r="AG97" s="22">
        <f t="shared" si="35"/>
        <v>61675.035413756785</v>
      </c>
      <c r="AH97" s="22">
        <f t="shared" si="35"/>
        <v>66877.5366951618</v>
      </c>
      <c r="AI97" s="22">
        <f t="shared" si="35"/>
        <v>72520.73898972201</v>
      </c>
      <c r="AJ97" s="22">
        <f t="shared" si="35"/>
        <v>78642.031610233</v>
      </c>
      <c r="AK97" s="22">
        <f t="shared" si="35"/>
        <v>85281.97786194569</v>
      </c>
      <c r="AL97" s="22">
        <f t="shared" si="35"/>
        <v>92484.58454829441</v>
      </c>
      <c r="AM97" s="22">
        <f t="shared" si="35"/>
        <v>100297.59436301867</v>
      </c>
      <c r="AN97" s="22">
        <f t="shared" si="35"/>
        <v>108772.8031123005</v>
      </c>
      <c r="AO97" s="22">
        <f t="shared" si="35"/>
        <v>117966.40387560647</v>
      </c>
      <c r="AP97" s="22">
        <f t="shared" si="35"/>
        <v>127939.36039300956</v>
      </c>
      <c r="AQ97" s="22">
        <f t="shared" si="35"/>
        <v>138757.81216106316</v>
      </c>
      <c r="AR97" s="22">
        <f t="shared" si="35"/>
        <v>150493.51393009702</v>
      </c>
      <c r="AS97" s="22">
        <f t="shared" si="35"/>
        <v>163224.312524506</v>
      </c>
      <c r="AT97" s="22">
        <f t="shared" si="35"/>
        <v>177034.66415572717</v>
      </c>
      <c r="AU97" s="22">
        <f t="shared" si="35"/>
        <v>192016.1956667993</v>
      </c>
      <c r="AV97" s="37">
        <f t="shared" si="35"/>
        <v>208268.31343945873</v>
      </c>
      <c r="AW97" s="22">
        <f t="shared" si="35"/>
        <v>225898.86401159348</v>
      </c>
      <c r="AX97" s="22">
        <f t="shared" si="35"/>
        <v>245024.85079665275</v>
      </c>
      <c r="AY97" s="22">
        <f t="shared" si="35"/>
        <v>265773.21166958637</v>
      </c>
      <c r="AZ97" s="22">
        <f t="shared" si="35"/>
        <v>288281.662588539</v>
      </c>
      <c r="BA97" s="22">
        <f t="shared" si="35"/>
        <v>312699.61286054424</v>
      </c>
      <c r="BB97" s="22">
        <f t="shared" si="35"/>
        <v>339189.15813576966</v>
      </c>
      <c r="BC97" s="22">
        <f t="shared" si="35"/>
        <v>367926.15773162316</v>
      </c>
      <c r="BD97" s="22">
        <f t="shared" si="35"/>
        <v>399101.4034486777</v>
      </c>
      <c r="BE97" s="22">
        <f t="shared" si="35"/>
        <v>432921.887648639</v>
      </c>
      <c r="BF97" s="22">
        <f t="shared" si="35"/>
        <v>469612.1790245033</v>
      </c>
      <c r="BG97" s="22">
        <f t="shared" si="35"/>
        <v>509415.91520902835</v>
      </c>
      <c r="BH97" s="22">
        <f t="shared" si="35"/>
        <v>552597.4221444218</v>
      </c>
      <c r="BI97" s="22">
        <f t="shared" si="35"/>
        <v>599443.4709789101</v>
      </c>
      <c r="BJ97" s="22">
        <f t="shared" si="35"/>
        <v>650265.18417018</v>
      </c>
      <c r="BK97" s="22">
        <f t="shared" si="35"/>
        <v>705400.1034676776</v>
      </c>
      <c r="BL97" s="22">
        <f t="shared" si="35"/>
        <v>765214.4335219881</v>
      </c>
      <c r="BM97" s="22">
        <f t="shared" si="35"/>
        <v>830105.4760371674</v>
      </c>
      <c r="BN97" s="22">
        <f t="shared" si="35"/>
        <v>900504.2706487149</v>
      </c>
      <c r="BO97" s="22">
        <f t="shared" si="35"/>
        <v>976878.4600842907</v>
      </c>
      <c r="BP97" s="22">
        <f aca="true" t="shared" si="36" ref="BP97:CV97">+BP82+BP83+BP84+BP89</f>
        <v>1059735.3986554202</v>
      </c>
      <c r="BQ97" s="22">
        <f t="shared" si="36"/>
        <v>1149625.524746225</v>
      </c>
      <c r="BR97" s="22">
        <f t="shared" si="36"/>
        <v>1247146.019720404</v>
      </c>
      <c r="BS97" s="22">
        <f t="shared" si="36"/>
        <v>1352944.7775719624</v>
      </c>
      <c r="BT97" s="22">
        <f t="shared" si="36"/>
        <v>1467724.7117111797</v>
      </c>
      <c r="BU97" s="22">
        <f t="shared" si="36"/>
        <v>1592248.4275187803</v>
      </c>
      <c r="BV97" s="22">
        <f t="shared" si="36"/>
        <v>1727343.291733113</v>
      </c>
      <c r="BW97" s="22">
        <f t="shared" si="36"/>
        <v>1873906.9323735344</v>
      </c>
      <c r="BX97" s="22">
        <f t="shared" si="36"/>
        <v>2032913.2057656646</v>
      </c>
      <c r="BY97" s="22">
        <f t="shared" si="36"/>
        <v>2205418.670339766</v>
      </c>
      <c r="BZ97" s="22">
        <f t="shared" si="36"/>
        <v>2392569.610242867</v>
      </c>
      <c r="CA97" s="22">
        <f t="shared" si="36"/>
        <v>2595609.6554607605</v>
      </c>
      <c r="CB97" s="22">
        <f t="shared" si="36"/>
        <v>2815888.049112028</v>
      </c>
      <c r="CC97" s="22">
        <f t="shared" si="36"/>
        <v>3054868.616879066</v>
      </c>
      <c r="CD97" s="22">
        <f t="shared" si="36"/>
        <v>3314139.4982094066</v>
      </c>
      <c r="CE97" s="22">
        <f t="shared" si="36"/>
        <v>3595423.703985402</v>
      </c>
      <c r="CF97" s="22">
        <f t="shared" si="36"/>
        <v>3900590.5708553274</v>
      </c>
      <c r="CG97" s="22">
        <f t="shared" si="36"/>
        <v>4231668.188380586</v>
      </c>
      <c r="CH97" s="22">
        <f t="shared" si="36"/>
        <v>4590856.881621754</v>
      </c>
      <c r="CI97" s="22">
        <f t="shared" si="36"/>
        <v>4980543.838803533</v>
      </c>
      <c r="CJ97" s="22">
        <f t="shared" si="36"/>
        <v>5403318.981312056</v>
      </c>
      <c r="CK97" s="22">
        <f t="shared" si="36"/>
        <v>5861992.1815379895</v>
      </c>
      <c r="CL97" s="22">
        <f t="shared" si="36"/>
        <v>6359611.94304044</v>
      </c>
      <c r="CM97" s="22">
        <f t="shared" si="36"/>
        <v>6899485.667229325</v>
      </c>
      <c r="CN97" s="22">
        <f t="shared" si="36"/>
        <v>7485201.64131237</v>
      </c>
      <c r="CO97" s="22">
        <f t="shared" si="36"/>
        <v>8120652.893697274</v>
      </c>
      <c r="CP97" s="22">
        <f t="shared" si="36"/>
        <v>8810063.07545595</v>
      </c>
      <c r="CQ97" s="22">
        <f t="shared" si="36"/>
        <v>9558014.539928803</v>
      </c>
      <c r="CR97" s="22">
        <f t="shared" si="36"/>
        <v>10369478.807162032</v>
      </c>
      <c r="CS97" s="22">
        <f t="shared" si="36"/>
        <v>11249849.61572742</v>
      </c>
      <c r="CT97" s="22">
        <f t="shared" si="36"/>
        <v>12204978.781677283</v>
      </c>
      <c r="CU97" s="22">
        <f t="shared" si="36"/>
        <v>13241215.103051495</v>
      </c>
      <c r="CV97" s="22">
        <f t="shared" si="36"/>
        <v>14365446.568603104</v>
      </c>
    </row>
    <row r="98" spans="1:100" ht="15">
      <c r="A98" s="3" t="s">
        <v>87</v>
      </c>
      <c r="C98" s="22">
        <f>+C81+C86+C88+C91+C93</f>
        <v>8784.375994657992</v>
      </c>
      <c r="D98" s="22">
        <f aca="true" t="shared" si="37" ref="D98:BO98">+D81+D86+D88+D91+D93</f>
        <v>9393.363596760624</v>
      </c>
      <c r="E98" s="22">
        <f t="shared" si="37"/>
        <v>10045.584113331783</v>
      </c>
      <c r="F98" s="22">
        <f t="shared" si="37"/>
        <v>10744.176017333499</v>
      </c>
      <c r="G98" s="22">
        <f t="shared" si="37"/>
        <v>11492.510298948459</v>
      </c>
      <c r="H98" s="22">
        <f t="shared" si="37"/>
        <v>12294.208004531396</v>
      </c>
      <c r="I98" s="22">
        <f t="shared" si="37"/>
        <v>13153.159119216522</v>
      </c>
      <c r="J98" s="22">
        <f t="shared" si="37"/>
        <v>14073.542897475834</v>
      </c>
      <c r="K98" s="22">
        <f t="shared" si="37"/>
        <v>15059.849754107203</v>
      </c>
      <c r="L98" s="22">
        <f t="shared" si="37"/>
        <v>16116.90483696315</v>
      </c>
      <c r="M98" s="22">
        <f t="shared" si="37"/>
        <v>17249.893412263125</v>
      </c>
      <c r="N98" s="22">
        <f t="shared" si="37"/>
        <v>18464.388203619175</v>
      </c>
      <c r="O98" s="22">
        <f t="shared" si="37"/>
        <v>19766.378837008113</v>
      </c>
      <c r="P98" s="22">
        <f t="shared" si="37"/>
        <v>21162.303555907238</v>
      </c>
      <c r="Q98" s="22">
        <f t="shared" si="37"/>
        <v>22659.08338374616</v>
      </c>
      <c r="R98" s="37">
        <f t="shared" si="37"/>
        <v>24264.158924790077</v>
      </c>
      <c r="S98" s="22">
        <f t="shared" si="37"/>
        <v>25985.53000964221</v>
      </c>
      <c r="T98" s="22">
        <f t="shared" si="37"/>
        <v>27831.798407823917</v>
      </c>
      <c r="U98" s="22">
        <f t="shared" si="37"/>
        <v>29812.213847455823</v>
      </c>
      <c r="V98" s="22">
        <f t="shared" si="37"/>
        <v>31936.723601026315</v>
      </c>
      <c r="W98" s="22">
        <f t="shared" si="37"/>
        <v>34216.02591670616</v>
      </c>
      <c r="X98" s="22">
        <f t="shared" si="37"/>
        <v>36661.62759677156</v>
      </c>
      <c r="Y98" s="22">
        <f t="shared" si="37"/>
        <v>39285.90604856289</v>
      </c>
      <c r="Z98" s="22">
        <f t="shared" si="37"/>
        <v>42102.17615917387</v>
      </c>
      <c r="AA98" s="22">
        <f t="shared" si="37"/>
        <v>45124.76237288931</v>
      </c>
      <c r="AB98" s="22">
        <f t="shared" si="37"/>
        <v>48369.0763804325</v>
      </c>
      <c r="AC98" s="22">
        <f t="shared" si="37"/>
        <v>51851.70086152585</v>
      </c>
      <c r="AD98" s="22">
        <f t="shared" si="37"/>
        <v>55590.47975730093</v>
      </c>
      <c r="AE98" s="22">
        <f t="shared" si="37"/>
        <v>59604.615586927015</v>
      </c>
      <c r="AF98" s="22">
        <f t="shared" si="37"/>
        <v>63914.7743636838</v>
      </c>
      <c r="AG98" s="22">
        <f t="shared" si="37"/>
        <v>68543.19870982807</v>
      </c>
      <c r="AH98" s="22">
        <f t="shared" si="37"/>
        <v>73513.82981725872</v>
      </c>
      <c r="AI98" s="22">
        <f t="shared" si="37"/>
        <v>78852.43895245295</v>
      </c>
      <c r="AJ98" s="22">
        <f t="shared" si="37"/>
        <v>84586.7692597358</v>
      </c>
      <c r="AK98" s="22">
        <f t="shared" si="37"/>
        <v>90746.68867698815</v>
      </c>
      <c r="AL98" s="22">
        <f t="shared" si="37"/>
        <v>97364.3548427517</v>
      </c>
      <c r="AM98" s="22">
        <f t="shared" si="37"/>
        <v>104474.39294374232</v>
      </c>
      <c r="AN98" s="22">
        <f t="shared" si="37"/>
        <v>112114.08752745383</v>
      </c>
      <c r="AO98" s="22">
        <f t="shared" si="37"/>
        <v>120323.58938627515</v>
      </c>
      <c r="AP98" s="22">
        <f t="shared" si="37"/>
        <v>129146.13870784563</v>
      </c>
      <c r="AQ98" s="22">
        <f t="shared" si="37"/>
        <v>138628.30578176313</v>
      </c>
      <c r="AR98" s="22">
        <f t="shared" si="37"/>
        <v>148820.25065581125</v>
      </c>
      <c r="AS98" s="22">
        <f t="shared" si="37"/>
        <v>159776.00324620295</v>
      </c>
      <c r="AT98" s="22">
        <f t="shared" si="37"/>
        <v>171553.76552661596</v>
      </c>
      <c r="AU98" s="22">
        <f t="shared" si="37"/>
        <v>184216.23755074356</v>
      </c>
      <c r="AV98" s="37">
        <f t="shared" si="37"/>
        <v>197830.9692034846</v>
      </c>
      <c r="AW98" s="22">
        <f t="shared" si="37"/>
        <v>212470.7397275907</v>
      </c>
      <c r="AX98" s="22">
        <f t="shared" si="37"/>
        <v>228213.9672364924</v>
      </c>
      <c r="AY98" s="22">
        <f t="shared" si="37"/>
        <v>245145.15060112433</v>
      </c>
      <c r="AZ98" s="22">
        <f t="shared" si="37"/>
        <v>263355.34628992947</v>
      </c>
      <c r="BA98" s="22">
        <f t="shared" si="37"/>
        <v>282942.6829479997</v>
      </c>
      <c r="BB98" s="22">
        <f t="shared" si="37"/>
        <v>304012.91672474693</v>
      </c>
      <c r="BC98" s="22">
        <f t="shared" si="37"/>
        <v>326680.03060095094</v>
      </c>
      <c r="BD98" s="22">
        <f t="shared" si="37"/>
        <v>351066.881226947</v>
      </c>
      <c r="BE98" s="22">
        <f t="shared" si="37"/>
        <v>377305.8970656818</v>
      </c>
      <c r="BF98" s="22">
        <f t="shared" si="37"/>
        <v>405539.8319390785</v>
      </c>
      <c r="BG98" s="22">
        <f t="shared" si="37"/>
        <v>435922.57840546</v>
      </c>
      <c r="BH98" s="22">
        <f t="shared" si="37"/>
        <v>468620.045751667</v>
      </c>
      <c r="BI98" s="22">
        <f t="shared" si="37"/>
        <v>503811.1077681426</v>
      </c>
      <c r="BJ98" s="22">
        <f t="shared" si="37"/>
        <v>541688.62589095</v>
      </c>
      <c r="BK98" s="22">
        <f t="shared" si="37"/>
        <v>582460.5537439815</v>
      </c>
      <c r="BL98" s="22">
        <f t="shared" si="37"/>
        <v>626351.129600219</v>
      </c>
      <c r="BM98" s="22">
        <f t="shared" si="37"/>
        <v>673602.1638057574</v>
      </c>
      <c r="BN98" s="22">
        <f t="shared" si="37"/>
        <v>724474.428777619</v>
      </c>
      <c r="BO98" s="22">
        <f t="shared" si="37"/>
        <v>779249.1597995609</v>
      </c>
      <c r="BP98" s="22">
        <f aca="true" t="shared" si="38" ref="BP98:CV98">+BP81+BP86+BP88+BP91+BP93</f>
        <v>838229.6755028961</v>
      </c>
      <c r="BQ98" s="22">
        <f t="shared" si="38"/>
        <v>901743.1276357865</v>
      </c>
      <c r="BR98" s="22">
        <f t="shared" si="38"/>
        <v>970142.3904989124</v>
      </c>
      <c r="BS98" s="22">
        <f t="shared" si="38"/>
        <v>1043808.1012625721</v>
      </c>
      <c r="BT98" s="22">
        <f t="shared" si="38"/>
        <v>1123150.86328523</v>
      </c>
      <c r="BU98" s="22">
        <f t="shared" si="38"/>
        <v>1208613.625531789</v>
      </c>
      <c r="BV98" s="22">
        <f t="shared" si="38"/>
        <v>1300674.2522474164</v>
      </c>
      <c r="BW98" s="22">
        <f t="shared" si="38"/>
        <v>1399848.2981860107</v>
      </c>
      <c r="BX98" s="22">
        <f t="shared" si="38"/>
        <v>1506692.0059283343</v>
      </c>
      <c r="BY98" s="22">
        <f t="shared" si="38"/>
        <v>1621805.5431610253</v>
      </c>
      <c r="BZ98" s="22">
        <f t="shared" si="38"/>
        <v>1745836.4992322433</v>
      </c>
      <c r="CA98" s="22">
        <f t="shared" si="38"/>
        <v>1879483.661861454</v>
      </c>
      <c r="CB98" s="22">
        <f t="shared" si="38"/>
        <v>2023501.0965693342</v>
      </c>
      <c r="CC98" s="22">
        <f t="shared" si="38"/>
        <v>2178702.553219324</v>
      </c>
      <c r="CD98" s="22">
        <f t="shared" si="38"/>
        <v>2345966.2260360704</v>
      </c>
      <c r="CE98" s="22">
        <f t="shared" si="38"/>
        <v>2526239.8956000255</v>
      </c>
      <c r="CF98" s="22">
        <f t="shared" si="38"/>
        <v>2720546.4836248</v>
      </c>
      <c r="CG98" s="22">
        <f t="shared" si="38"/>
        <v>2929990.053818642</v>
      </c>
      <c r="CH98" s="22">
        <f t="shared" si="38"/>
        <v>3155762.294828916</v>
      </c>
      <c r="CI98" s="22">
        <f t="shared" si="38"/>
        <v>3399149.5241851723</v>
      </c>
      <c r="CJ98" s="22">
        <f t="shared" si="38"/>
        <v>3661540.25531023</v>
      </c>
      <c r="CK98" s="22">
        <f t="shared" si="38"/>
        <v>3944433.373078946</v>
      </c>
      <c r="CL98" s="22">
        <f t="shared" si="38"/>
        <v>4249446.967091916</v>
      </c>
      <c r="CM98" s="22">
        <f t="shared" si="38"/>
        <v>4578327.875818902</v>
      </c>
      <c r="CN98" s="22">
        <f t="shared" si="38"/>
        <v>4932961.999078681</v>
      </c>
      <c r="CO98" s="22">
        <f t="shared" si="38"/>
        <v>5315385.440984851</v>
      </c>
      <c r="CP98" s="22">
        <f t="shared" si="38"/>
        <v>5727796.550529376</v>
      </c>
      <c r="CQ98" s="22">
        <f t="shared" si="38"/>
        <v>6172568.932428442</v>
      </c>
      <c r="CR98" s="22">
        <f t="shared" si="38"/>
        <v>6652265.506751863</v>
      </c>
      <c r="CS98" s="22">
        <f t="shared" si="38"/>
        <v>7169653.702234181</v>
      </c>
      <c r="CT98" s="22">
        <f t="shared" si="38"/>
        <v>7727721.875061867</v>
      </c>
      <c r="CU98" s="22">
        <f t="shared" si="38"/>
        <v>8329697.05238909</v>
      </c>
      <c r="CV98" s="22">
        <f t="shared" si="38"/>
        <v>8979064.107900271</v>
      </c>
    </row>
    <row r="99" spans="1:100" ht="15">
      <c r="A99" s="3" t="s">
        <v>88</v>
      </c>
      <c r="C99" s="22">
        <f>+C87+C92</f>
        <v>4531.134590956008</v>
      </c>
      <c r="D99" s="22">
        <f aca="true" t="shared" si="39" ref="D99:BO99">+D87+D92</f>
        <v>4858.261882662475</v>
      </c>
      <c r="E99" s="22">
        <f t="shared" si="39"/>
        <v>5209.202184538122</v>
      </c>
      <c r="F99" s="22">
        <f t="shared" si="39"/>
        <v>5585.701556411252</v>
      </c>
      <c r="G99" s="22">
        <f t="shared" si="39"/>
        <v>5989.634890521243</v>
      </c>
      <c r="H99" s="22">
        <f t="shared" si="39"/>
        <v>6423.015468363546</v>
      </c>
      <c r="I99" s="22">
        <f t="shared" si="39"/>
        <v>6888.005229676509</v>
      </c>
      <c r="J99" s="22">
        <f t="shared" si="39"/>
        <v>7386.92580683741</v>
      </c>
      <c r="K99" s="22">
        <f t="shared" si="39"/>
        <v>7922.270381931939</v>
      </c>
      <c r="L99" s="22">
        <f t="shared" si="39"/>
        <v>8496.716428058908</v>
      </c>
      <c r="M99" s="22">
        <f t="shared" si="39"/>
        <v>9113.139401052918</v>
      </c>
      <c r="N99" s="22">
        <f t="shared" si="39"/>
        <v>9774.627452776318</v>
      </c>
      <c r="O99" s="22">
        <f t="shared" si="39"/>
        <v>10484.497242474346</v>
      </c>
      <c r="P99" s="22">
        <f t="shared" si="39"/>
        <v>11246.310928432178</v>
      </c>
      <c r="Q99" s="22">
        <f t="shared" si="39"/>
        <v>12063.894428349717</v>
      </c>
      <c r="R99" s="37">
        <f t="shared" si="39"/>
        <v>12941.357043492406</v>
      </c>
      <c r="S99" s="22">
        <f t="shared" si="39"/>
        <v>13883.112548818775</v>
      </c>
      <c r="T99" s="22">
        <f t="shared" si="39"/>
        <v>14893.901858966015</v>
      </c>
      <c r="U99" s="22">
        <f t="shared" si="39"/>
        <v>15978.817388233787</v>
      </c>
      <c r="V99" s="22">
        <f t="shared" si="39"/>
        <v>17143.329231587762</v>
      </c>
      <c r="W99" s="22">
        <f t="shared" si="39"/>
        <v>18393.313303254672</v>
      </c>
      <c r="X99" s="22">
        <f t="shared" si="39"/>
        <v>19735.081579750757</v>
      </c>
      <c r="Y99" s="22">
        <f t="shared" si="39"/>
        <v>21175.414605229424</v>
      </c>
      <c r="Z99" s="22">
        <f t="shared" si="39"/>
        <v>22721.596428910492</v>
      </c>
      <c r="AA99" s="22">
        <f t="shared" si="39"/>
        <v>24381.452157125088</v>
      </c>
      <c r="AB99" s="22">
        <f t="shared" si="39"/>
        <v>26163.388316244833</v>
      </c>
      <c r="AC99" s="22">
        <f t="shared" si="39"/>
        <v>28076.43623753437</v>
      </c>
      <c r="AD99" s="22">
        <f t="shared" si="39"/>
        <v>30130.298690850308</v>
      </c>
      <c r="AE99" s="22">
        <f t="shared" si="39"/>
        <v>32335.400011191665</v>
      </c>
      <c r="AF99" s="22">
        <f t="shared" si="39"/>
        <v>34702.93998047754</v>
      </c>
      <c r="AG99" s="22">
        <f t="shared" si="39"/>
        <v>37244.9517466842</v>
      </c>
      <c r="AH99" s="22">
        <f t="shared" si="39"/>
        <v>39974.36408372048</v>
      </c>
      <c r="AI99" s="22">
        <f t="shared" si="39"/>
        <v>42905.068318270714</v>
      </c>
      <c r="AJ99" s="22">
        <f t="shared" si="39"/>
        <v>46051.99027440876</v>
      </c>
      <c r="AK99" s="22">
        <f t="shared" si="39"/>
        <v>49431.16761321579</v>
      </c>
      <c r="AL99" s="22">
        <f t="shared" si="39"/>
        <v>53059.832973058525</v>
      </c>
      <c r="AM99" s="22">
        <f t="shared" si="39"/>
        <v>56956.50334675414</v>
      </c>
      <c r="AN99" s="22">
        <f t="shared" si="39"/>
        <v>61141.07616472565</v>
      </c>
      <c r="AO99" s="22">
        <f t="shared" si="39"/>
        <v>65634.93258861123</v>
      </c>
      <c r="AP99" s="22">
        <f t="shared" si="39"/>
        <v>70461.04855782112</v>
      </c>
      <c r="AQ99" s="22">
        <f t="shared" si="39"/>
        <v>75644.11417243729</v>
      </c>
      <c r="AR99" s="22">
        <f t="shared" si="39"/>
        <v>81210.66203984238</v>
      </c>
      <c r="AS99" s="22">
        <f t="shared" si="39"/>
        <v>87189.20525977793</v>
      </c>
      <c r="AT99" s="22">
        <f t="shared" si="39"/>
        <v>93610.38577342036</v>
      </c>
      <c r="AU99" s="22">
        <f t="shared" si="39"/>
        <v>100507.13385679503</v>
      </c>
      <c r="AV99" s="37">
        <f t="shared" si="39"/>
        <v>107914.83959771701</v>
      </c>
      <c r="AW99" s="22">
        <f t="shared" si="39"/>
        <v>115871.53725876322</v>
      </c>
      <c r="AX99" s="22">
        <f t="shared" si="39"/>
        <v>124418.10349688068</v>
      </c>
      <c r="AY99" s="22">
        <f t="shared" si="39"/>
        <v>133598.47048348445</v>
      </c>
      <c r="AZ99" s="22">
        <f t="shared" si="39"/>
        <v>143459.85504768143</v>
      </c>
      <c r="BA99" s="22">
        <f t="shared" si="39"/>
        <v>154053.00504999625</v>
      </c>
      <c r="BB99" s="22">
        <f t="shared" si="39"/>
        <v>165432.46428512048</v>
      </c>
      <c r="BC99" s="22">
        <f t="shared" si="39"/>
        <v>177656.85731024214</v>
      </c>
      <c r="BD99" s="22">
        <f t="shared" si="39"/>
        <v>190789.195700961</v>
      </c>
      <c r="BE99" s="22">
        <f t="shared" si="39"/>
        <v>204897.2073502181</v>
      </c>
      <c r="BF99" s="22">
        <f t="shared" si="39"/>
        <v>220053.69054766587</v>
      </c>
      <c r="BG99" s="22">
        <f t="shared" si="39"/>
        <v>236336.89470813266</v>
      </c>
      <c r="BH99" s="22">
        <f t="shared" si="39"/>
        <v>253830.92975898547</v>
      </c>
      <c r="BI99" s="22">
        <f t="shared" si="39"/>
        <v>272626.20634802344</v>
      </c>
      <c r="BJ99" s="22">
        <f t="shared" si="39"/>
        <v>292819.909196848</v>
      </c>
      <c r="BK99" s="22">
        <f t="shared" si="39"/>
        <v>314516.50610032305</v>
      </c>
      <c r="BL99" s="22">
        <f t="shared" si="39"/>
        <v>337828.295261699</v>
      </c>
      <c r="BM99" s="22">
        <f t="shared" si="39"/>
        <v>362875.9938562292</v>
      </c>
      <c r="BN99" s="22">
        <f t="shared" si="39"/>
        <v>389789.37093474716</v>
      </c>
      <c r="BO99" s="22">
        <f t="shared" si="39"/>
        <v>418707.9280138513</v>
      </c>
      <c r="BP99" s="22">
        <f aca="true" t="shared" si="40" ref="BP99:CV99">+BP87+BP92</f>
        <v>449781.63095232914</v>
      </c>
      <c r="BQ99" s="22">
        <f t="shared" si="40"/>
        <v>483171.6969855786</v>
      </c>
      <c r="BR99" s="22">
        <f t="shared" si="40"/>
        <v>519051.44108251104</v>
      </c>
      <c r="BS99" s="22">
        <f t="shared" si="40"/>
        <v>557607.1861043058</v>
      </c>
      <c r="BT99" s="22">
        <f t="shared" si="40"/>
        <v>599039.2415831076</v>
      </c>
      <c r="BU99" s="22">
        <f t="shared" si="40"/>
        <v>643562.9563031252</v>
      </c>
      <c r="BV99" s="22">
        <f t="shared" si="40"/>
        <v>691409.8502585399</v>
      </c>
      <c r="BW99" s="22">
        <f t="shared" si="40"/>
        <v>742828.8319842671</v>
      </c>
      <c r="BX99" s="22">
        <f t="shared" si="40"/>
        <v>798087.507709169</v>
      </c>
      <c r="BY99" s="22">
        <f t="shared" si="40"/>
        <v>857473.589269221</v>
      </c>
      <c r="BZ99" s="22">
        <f t="shared" si="40"/>
        <v>921296.4082429897</v>
      </c>
      <c r="CA99" s="22">
        <f t="shared" si="40"/>
        <v>989888.5443363839</v>
      </c>
      <c r="CB99" s="22">
        <f t="shared" si="40"/>
        <v>1063607.5766510123</v>
      </c>
      <c r="CC99" s="22">
        <f t="shared" si="40"/>
        <v>1142837.9671238507</v>
      </c>
      <c r="CD99" s="22">
        <f t="shared" si="40"/>
        <v>1227993.0861287997</v>
      </c>
      <c r="CE99" s="22">
        <f t="shared" si="40"/>
        <v>1319517.3909868172</v>
      </c>
      <c r="CF99" s="22">
        <f t="shared" si="40"/>
        <v>1417888.7689447177</v>
      </c>
      <c r="CG99" s="22">
        <f t="shared" si="40"/>
        <v>1523621.0570577504</v>
      </c>
      <c r="CH99" s="22">
        <f t="shared" si="40"/>
        <v>1637266.7523523914</v>
      </c>
      <c r="CI99" s="22">
        <f t="shared" si="40"/>
        <v>1759419.9266584332</v>
      </c>
      <c r="CJ99" s="22">
        <f t="shared" si="40"/>
        <v>1890719.3615888509</v>
      </c>
      <c r="CK99" s="22">
        <f t="shared" si="40"/>
        <v>2031851.9203178491</v>
      </c>
      <c r="CL99" s="22">
        <f t="shared" si="40"/>
        <v>2183556.1740682633</v>
      </c>
      <c r="CM99" s="22">
        <f t="shared" si="40"/>
        <v>2346626.3025757913</v>
      </c>
      <c r="CN99" s="22">
        <f t="shared" si="40"/>
        <v>2521916.2892566402</v>
      </c>
      <c r="CO99" s="22">
        <f t="shared" si="40"/>
        <v>2710344.433374876</v>
      </c>
      <c r="CP99" s="22">
        <f t="shared" si="40"/>
        <v>2912898.2031944473</v>
      </c>
      <c r="CQ99" s="22">
        <f t="shared" si="40"/>
        <v>3130639.4559175703</v>
      </c>
      <c r="CR99" s="22">
        <f t="shared" si="40"/>
        <v>3364710.0521655614</v>
      </c>
      <c r="CS99" s="22">
        <f t="shared" si="40"/>
        <v>3616337.894860814</v>
      </c>
      <c r="CT99" s="22">
        <f t="shared" si="40"/>
        <v>3886843.4246306014</v>
      </c>
      <c r="CU99" s="22">
        <f t="shared" si="40"/>
        <v>4177646.6062869113</v>
      </c>
      <c r="CV99" s="22">
        <f t="shared" si="40"/>
        <v>4490274.443554515</v>
      </c>
    </row>
    <row r="102" spans="1:48" ht="44.25" customHeight="1">
      <c r="A102" s="79" t="s">
        <v>102</v>
      </c>
      <c r="B102" s="80"/>
      <c r="C102" s="34">
        <v>2005</v>
      </c>
      <c r="D102" s="34">
        <v>2006</v>
      </c>
      <c r="E102" s="34">
        <f>+D102+1</f>
        <v>2007</v>
      </c>
      <c r="F102" s="34">
        <f aca="true" t="shared" si="41" ref="F102:AV102">+E102+1</f>
        <v>2008</v>
      </c>
      <c r="G102" s="34">
        <f t="shared" si="41"/>
        <v>2009</v>
      </c>
      <c r="H102" s="34">
        <f t="shared" si="41"/>
        <v>2010</v>
      </c>
      <c r="I102" s="34">
        <f t="shared" si="41"/>
        <v>2011</v>
      </c>
      <c r="J102" s="34">
        <f t="shared" si="41"/>
        <v>2012</v>
      </c>
      <c r="K102" s="34">
        <f t="shared" si="41"/>
        <v>2013</v>
      </c>
      <c r="L102" s="34">
        <f t="shared" si="41"/>
        <v>2014</v>
      </c>
      <c r="M102" s="34">
        <f t="shared" si="41"/>
        <v>2015</v>
      </c>
      <c r="N102" s="34">
        <f t="shared" si="41"/>
        <v>2016</v>
      </c>
      <c r="O102" s="34">
        <f t="shared" si="41"/>
        <v>2017</v>
      </c>
      <c r="P102" s="34">
        <f t="shared" si="41"/>
        <v>2018</v>
      </c>
      <c r="Q102" s="34">
        <f t="shared" si="41"/>
        <v>2019</v>
      </c>
      <c r="R102" s="34">
        <f t="shared" si="41"/>
        <v>2020</v>
      </c>
      <c r="S102" s="34">
        <f t="shared" si="41"/>
        <v>2021</v>
      </c>
      <c r="T102" s="34">
        <f t="shared" si="41"/>
        <v>2022</v>
      </c>
      <c r="U102" s="34">
        <f t="shared" si="41"/>
        <v>2023</v>
      </c>
      <c r="V102" s="34">
        <f t="shared" si="41"/>
        <v>2024</v>
      </c>
      <c r="W102" s="34">
        <f t="shared" si="41"/>
        <v>2025</v>
      </c>
      <c r="X102" s="34">
        <f t="shared" si="41"/>
        <v>2026</v>
      </c>
      <c r="Y102" s="34">
        <f t="shared" si="41"/>
        <v>2027</v>
      </c>
      <c r="Z102" s="34">
        <f t="shared" si="41"/>
        <v>2028</v>
      </c>
      <c r="AA102" s="34">
        <f t="shared" si="41"/>
        <v>2029</v>
      </c>
      <c r="AB102" s="34">
        <f t="shared" si="41"/>
        <v>2030</v>
      </c>
      <c r="AC102" s="34">
        <f t="shared" si="41"/>
        <v>2031</v>
      </c>
      <c r="AD102" s="34">
        <f t="shared" si="41"/>
        <v>2032</v>
      </c>
      <c r="AE102" s="34">
        <f t="shared" si="41"/>
        <v>2033</v>
      </c>
      <c r="AF102" s="34">
        <f t="shared" si="41"/>
        <v>2034</v>
      </c>
      <c r="AG102" s="34">
        <f t="shared" si="41"/>
        <v>2035</v>
      </c>
      <c r="AH102" s="34">
        <f t="shared" si="41"/>
        <v>2036</v>
      </c>
      <c r="AI102" s="34">
        <f t="shared" si="41"/>
        <v>2037</v>
      </c>
      <c r="AJ102" s="34">
        <f t="shared" si="41"/>
        <v>2038</v>
      </c>
      <c r="AK102" s="34">
        <f t="shared" si="41"/>
        <v>2039</v>
      </c>
      <c r="AL102" s="34">
        <f t="shared" si="41"/>
        <v>2040</v>
      </c>
      <c r="AM102" s="34">
        <f t="shared" si="41"/>
        <v>2041</v>
      </c>
      <c r="AN102" s="34">
        <f t="shared" si="41"/>
        <v>2042</v>
      </c>
      <c r="AO102" s="34">
        <f t="shared" si="41"/>
        <v>2043</v>
      </c>
      <c r="AP102" s="34">
        <f t="shared" si="41"/>
        <v>2044</v>
      </c>
      <c r="AQ102" s="34">
        <f t="shared" si="41"/>
        <v>2045</v>
      </c>
      <c r="AR102" s="34">
        <f t="shared" si="41"/>
        <v>2046</v>
      </c>
      <c r="AS102" s="34">
        <f t="shared" si="41"/>
        <v>2047</v>
      </c>
      <c r="AT102" s="34">
        <f t="shared" si="41"/>
        <v>2048</v>
      </c>
      <c r="AU102" s="34">
        <f t="shared" si="41"/>
        <v>2049</v>
      </c>
      <c r="AV102" s="34">
        <f t="shared" si="41"/>
        <v>2050</v>
      </c>
    </row>
    <row r="103" spans="1:51" ht="15">
      <c r="A103" s="3" t="s">
        <v>85</v>
      </c>
      <c r="C103" s="22">
        <f>+C97*1000000/#REF!</f>
        <v>56.020863092614334</v>
      </c>
      <c r="D103" s="22">
        <f>+D97*1000000/#REF!</f>
        <v>59.08421853149421</v>
      </c>
      <c r="E103" s="22">
        <f>+E97*1000000/#REF!</f>
        <v>62.3369078323283</v>
      </c>
      <c r="F103" s="22">
        <f>+F97*1000000/#REF!</f>
        <v>65.78404881352347</v>
      </c>
      <c r="G103" s="22">
        <f>+G97*1000000/#REF!</f>
        <v>69.42868864683321</v>
      </c>
      <c r="H103" s="22">
        <f>+H97*1000000/#REF!</f>
        <v>73.27881566118253</v>
      </c>
      <c r="I103" s="22">
        <f>+I97*1000000/#REF!</f>
        <v>77.3470662945771</v>
      </c>
      <c r="J103" s="22">
        <f>+J97*1000000/#REF!</f>
        <v>81.65029816779627</v>
      </c>
      <c r="K103" s="22">
        <f>+K97*1000000/#REF!</f>
        <v>86.21445740514255</v>
      </c>
      <c r="L103" s="22">
        <f>+L97*1000000/#REF!</f>
        <v>91.06899423702073</v>
      </c>
      <c r="M103" s="22">
        <f>+M97*1000000/#REF!</f>
        <v>96.24930177391091</v>
      </c>
      <c r="N103" s="22">
        <f>+N97*1000000/#REF!</f>
        <v>101.7787197120757</v>
      </c>
      <c r="O103" s="22">
        <f>+O97*1000000/#REF!</f>
        <v>107.68332555334632</v>
      </c>
      <c r="P103" s="22">
        <f>+P97*1000000/#REF!</f>
        <v>113.98488644935014</v>
      </c>
      <c r="Q103" s="22">
        <f>+Q97*1000000/#REF!</f>
        <v>120.71305183627464</v>
      </c>
      <c r="R103" s="22">
        <f>+R97*1000000/#REF!</f>
        <v>127.89491789155218</v>
      </c>
      <c r="S103" s="22">
        <f>+S97*1000000/#REF!</f>
        <v>135.56266093037797</v>
      </c>
      <c r="T103" s="22">
        <f>+T97*1000000/#REF!</f>
        <v>143.75530816867837</v>
      </c>
      <c r="U103" s="22">
        <f>+U97*1000000/#REF!</f>
        <v>152.510025842537</v>
      </c>
      <c r="V103" s="22">
        <f>+V97*1000000/#REF!</f>
        <v>161.87134843114313</v>
      </c>
      <c r="W103" s="22">
        <f>+W97*1000000/#REF!</f>
        <v>171.88118247257546</v>
      </c>
      <c r="X103" s="22">
        <f>+X97*1000000/#REF!</f>
        <v>182.5907423498167</v>
      </c>
      <c r="Y103" s="22">
        <f>+Y97*1000000/#REF!</f>
        <v>194.04965932679627</v>
      </c>
      <c r="Z103" s="22">
        <f>+Z97*1000000/#REF!</f>
        <v>206.31772830059134</v>
      </c>
      <c r="AA103" s="22">
        <f>+AA97*1000000/#REF!</f>
        <v>219.45807233094342</v>
      </c>
      <c r="AB103" s="22">
        <f>+AB97*1000000/#REF!</f>
        <v>233.53047782342648</v>
      </c>
      <c r="AC103" s="22">
        <f>+AC97*1000000/#REF!</f>
        <v>248.6130896444929</v>
      </c>
      <c r="AD103" s="22">
        <f>+AD97*1000000/#REF!</f>
        <v>264.78216361580155</v>
      </c>
      <c r="AE103" s="22">
        <f>+AE97*1000000/#REF!</f>
        <v>282.1111438872923</v>
      </c>
      <c r="AF103" s="22">
        <f>+AF97*1000000/#REF!</f>
        <v>300.6998634992387</v>
      </c>
      <c r="AG103" s="22">
        <f>+AG97*1000000/#REF!</f>
        <v>320.63026563798485</v>
      </c>
      <c r="AH103" s="22">
        <f>+AH97*1000000/#REF!</f>
        <v>342.0170486898036</v>
      </c>
      <c r="AI103" s="22">
        <f>+AI97*1000000/#REF!</f>
        <v>364.9628336949276</v>
      </c>
      <c r="AJ103" s="22">
        <f>+AJ97*1000000/#REF!</f>
        <v>389.59745441839044</v>
      </c>
      <c r="AK103" s="22">
        <f>+AK97*1000000/#REF!</f>
        <v>416.0551375998614</v>
      </c>
      <c r="AL103" s="22">
        <f>+AL97*1000000/#REF!</f>
        <v>444.4706692730038</v>
      </c>
      <c r="AM103" s="22">
        <f>+AM97*1000000/#REF!</f>
        <v>475.0096954679844</v>
      </c>
      <c r="AN103" s="22">
        <f>+AN97*1000000/#REF!</f>
        <v>507.83164936314915</v>
      </c>
      <c r="AO103" s="22">
        <f>+AO97*1000000/#REF!</f>
        <v>543.1231318333239</v>
      </c>
      <c r="AP103" s="22">
        <f>+AP97*1000000/#REF!</f>
        <v>581.0873095747888</v>
      </c>
      <c r="AQ103" s="22">
        <f>+AQ97*1000000/#REF!</f>
        <v>621.9313058907281</v>
      </c>
      <c r="AR103" s="22">
        <f>+AR97*1000000/#REF!</f>
        <v>665.8932778953499</v>
      </c>
      <c r="AS103" s="22">
        <f>+AS97*1000000/#REF!</f>
        <v>713.2288108329346</v>
      </c>
      <c r="AT103" s="22">
        <f>+AT97*1000000/#REF!</f>
        <v>764.2110967009613</v>
      </c>
      <c r="AU103" s="22">
        <f>+AU97*1000000/#REF!</f>
        <v>819.1499270327793</v>
      </c>
      <c r="AV103" s="22">
        <f>+AV97*1000000/#REF!</f>
        <v>878.3699759805847</v>
      </c>
      <c r="AW103" s="76" t="s">
        <v>90</v>
      </c>
      <c r="AX103" s="76"/>
      <c r="AY103" s="76"/>
    </row>
    <row r="104" spans="1:51" ht="15">
      <c r="A104" s="3" t="s">
        <v>87</v>
      </c>
      <c r="C104" s="22">
        <f>+C98*1000000/#REF!</f>
        <v>92.4794622281835</v>
      </c>
      <c r="D104" s="22">
        <f>+D98*1000000/#REF!</f>
        <v>96.07374989270018</v>
      </c>
      <c r="E104" s="22">
        <f>+E98*1000000/#REF!</f>
        <v>99.77960934615218</v>
      </c>
      <c r="F104" s="22">
        <f>+F98*1000000/#REF!</f>
        <v>103.62299307035143</v>
      </c>
      <c r="G104" s="22">
        <f>+G98*1000000/#REF!</f>
        <v>107.63290400945927</v>
      </c>
      <c r="H104" s="22">
        <f>+H98*1000000/#REF!</f>
        <v>111.84029874788789</v>
      </c>
      <c r="I104" s="22">
        <f>+I98*1000000/#REF!</f>
        <v>116.25936682620416</v>
      </c>
      <c r="J104" s="22">
        <f>+J98*1000000/#REF!</f>
        <v>120.9016707220068</v>
      </c>
      <c r="K104" s="22">
        <f>+K98*1000000/#REF!</f>
        <v>125.78227027569531</v>
      </c>
      <c r="L104" s="22">
        <f>+L98*1000000/#REF!</f>
        <v>130.9212631355145</v>
      </c>
      <c r="M104" s="22">
        <f>+M98*1000000/#REF!</f>
        <v>136.33709308190475</v>
      </c>
      <c r="N104" s="22">
        <f>+N98*1000000/#REF!</f>
        <v>142.04852347768153</v>
      </c>
      <c r="O104" s="22">
        <f>+O98*1000000/#REF!</f>
        <v>148.07830571534132</v>
      </c>
      <c r="P104" s="22">
        <f>+P98*1000000/#REF!</f>
        <v>154.4498938414748</v>
      </c>
      <c r="Q104" s="22">
        <f>+Q98*1000000/#REF!</f>
        <v>161.1912187920621</v>
      </c>
      <c r="R104" s="22">
        <f>+R98*1000000/#REF!</f>
        <v>168.3294020988703</v>
      </c>
      <c r="S104" s="22">
        <f>+S98*1000000/#REF!</f>
        <v>175.88989139587218</v>
      </c>
      <c r="T104" s="22">
        <f>+T98*1000000/#REF!</f>
        <v>183.89923287483617</v>
      </c>
      <c r="U104" s="22">
        <f>+U98*1000000/#REF!</f>
        <v>192.3824977613975</v>
      </c>
      <c r="V104" s="22">
        <f>+V98*1000000/#REF!</f>
        <v>201.36504767741488</v>
      </c>
      <c r="W104" s="22">
        <f>+W98*1000000/#REF!</f>
        <v>210.8708206821399</v>
      </c>
      <c r="X104" s="22">
        <f>+X98*1000000/#REF!</f>
        <v>220.93233649705655</v>
      </c>
      <c r="Y104" s="22">
        <f>+Y98*1000000/#REF!</f>
        <v>231.58757530638064</v>
      </c>
      <c r="Z104" s="22">
        <f>+Z98*1000000/#REF!</f>
        <v>242.87167700421904</v>
      </c>
      <c r="AA104" s="22">
        <f>+AA98*1000000/#REF!</f>
        <v>254.81541052162558</v>
      </c>
      <c r="AB104" s="22">
        <f>+AB98*1000000/#REF!</f>
        <v>267.465005859211</v>
      </c>
      <c r="AC104" s="22">
        <f>+AC98*1000000/#REF!</f>
        <v>280.85719279018593</v>
      </c>
      <c r="AD104" s="22">
        <f>+AD98*1000000/#REF!</f>
        <v>295.04644874992215</v>
      </c>
      <c r="AE104" s="22">
        <f>+AE98*1000000/#REF!</f>
        <v>310.08338923268934</v>
      </c>
      <c r="AF104" s="22">
        <f>+AF98*1000000/#REF!</f>
        <v>326.0196618228467</v>
      </c>
      <c r="AG104" s="22">
        <f>+AG98*1000000/#REF!</f>
        <v>342.91609624156484</v>
      </c>
      <c r="AH104" s="22">
        <f>+AH98*1000000/#REF!</f>
        <v>360.83889464055954</v>
      </c>
      <c r="AI104" s="22">
        <f>+AI98*1000000/#REF!</f>
        <v>379.8537154457705</v>
      </c>
      <c r="AJ104" s="22">
        <f>+AJ98*1000000/#REF!</f>
        <v>400.039354421676</v>
      </c>
      <c r="AK104" s="22">
        <f>+AK98*1000000/#REF!</f>
        <v>421.48269821213995</v>
      </c>
      <c r="AL104" s="22">
        <f>+AL98*1000000/#REF!</f>
        <v>444.27419832827735</v>
      </c>
      <c r="AM104" s="22">
        <f>+AM98*1000000/#REF!</f>
        <v>468.5022173373759</v>
      </c>
      <c r="AN104" s="22">
        <f>+AN98*1000000/#REF!</f>
        <v>494.2754219304455</v>
      </c>
      <c r="AO104" s="22">
        <f>+AO98*1000000/#REF!</f>
        <v>521.7008993956657</v>
      </c>
      <c r="AP104" s="22">
        <f>+AP98*1000000/#REF!</f>
        <v>550.8975463767484</v>
      </c>
      <c r="AQ104" s="22">
        <f>+AQ98*1000000/#REF!</f>
        <v>581.9890552055742</v>
      </c>
      <c r="AR104" s="22">
        <f>+AR98*1000000/#REF!</f>
        <v>615.1136682857141</v>
      </c>
      <c r="AS104" s="22">
        <f>+AS98*1000000/#REF!</f>
        <v>650.4255281564541</v>
      </c>
      <c r="AT104" s="22">
        <f>+AT98*1000000/#REF!</f>
        <v>688.0857046356136</v>
      </c>
      <c r="AU104" s="22">
        <f>+AU98*1000000/#REF!</f>
        <v>728.2757101250373</v>
      </c>
      <c r="AV104" s="22">
        <f>+AV98*1000000/#REF!</f>
        <v>771.18641700976</v>
      </c>
      <c r="AW104" s="76"/>
      <c r="AX104" s="76"/>
      <c r="AY104" s="76"/>
    </row>
    <row r="105" spans="1:51" ht="15">
      <c r="A105" s="3" t="s">
        <v>88</v>
      </c>
      <c r="C105" s="22">
        <f>+C99*1000000/#REF!</f>
        <v>124.25375485437701</v>
      </c>
      <c r="D105" s="22">
        <f>+D99*1000000/#REF!</f>
        <v>129.59885408180017</v>
      </c>
      <c r="E105" s="22">
        <f>+E99*1000000/#REF!</f>
        <v>135.1347127175541</v>
      </c>
      <c r="F105" s="22">
        <f>+F99*1000000/#REF!</f>
        <v>140.87378231968535</v>
      </c>
      <c r="G105" s="22">
        <f>+G99*1000000/#REF!</f>
        <v>146.83321732414086</v>
      </c>
      <c r="H105" s="22">
        <f>+H99*1000000/#REF!</f>
        <v>153.03165460390787</v>
      </c>
      <c r="I105" s="22">
        <f>+I99*1000000/#REF!</f>
        <v>159.4857239918303</v>
      </c>
      <c r="J105" s="22">
        <f>+J99*1000000/#REF!</f>
        <v>166.2185836611322</v>
      </c>
      <c r="K105" s="22">
        <f>+K99*1000000/#REF!</f>
        <v>173.27482792978034</v>
      </c>
      <c r="L105" s="22">
        <f>+L99*1000000/#REF!</f>
        <v>180.70671206614318</v>
      </c>
      <c r="M105" s="22">
        <f>+M99*1000000/#REF!</f>
        <v>188.566815641198</v>
      </c>
      <c r="N105" s="22">
        <f>+N99*1000000/#REF!</f>
        <v>196.89094115163235</v>
      </c>
      <c r="O105" s="22">
        <f>+O99*1000000/#REF!</f>
        <v>205.7045892451138</v>
      </c>
      <c r="P105" s="22">
        <f>+P99*1000000/#REF!</f>
        <v>215.03777599715968</v>
      </c>
      <c r="Q105" s="22">
        <f>+Q99*1000000/#REF!</f>
        <v>224.9168051020317</v>
      </c>
      <c r="R105" s="22">
        <f>+R99*1000000/#REF!</f>
        <v>235.36556532496962</v>
      </c>
      <c r="S105" s="22">
        <f>+S99*1000000/#REF!</f>
        <v>246.4290773666121</v>
      </c>
      <c r="T105" s="22">
        <f>+T99*1000000/#REF!</f>
        <v>258.1402728814505</v>
      </c>
      <c r="U105" s="22">
        <f>+U99*1000000/#REF!</f>
        <v>270.5353996226811</v>
      </c>
      <c r="V105" s="22">
        <f>+V99*1000000/#REF!</f>
        <v>283.64400675585466</v>
      </c>
      <c r="W105" s="22">
        <f>+W99*1000000/#REF!</f>
        <v>297.50240576655864</v>
      </c>
      <c r="X105" s="22">
        <f>+X99*1000000/#REF!</f>
        <v>312.15437263900463</v>
      </c>
      <c r="Y105" s="22">
        <f>+Y99*1000000/#REF!</f>
        <v>327.65126148037893</v>
      </c>
      <c r="Z105" s="22">
        <f>+Z99*1000000/#REF!</f>
        <v>344.0393064846415</v>
      </c>
      <c r="AA105" s="22">
        <f>+AA99*1000000/#REF!</f>
        <v>361.36818593114793</v>
      </c>
      <c r="AB105" s="22">
        <f>+AB99*1000000/#REF!</f>
        <v>379.7010687427018</v>
      </c>
      <c r="AC105" s="22">
        <f>+AC99*1000000/#REF!</f>
        <v>399.09538872367665</v>
      </c>
      <c r="AD105" s="22">
        <f>+AD99*1000000/#REF!</f>
        <v>419.62003203799344</v>
      </c>
      <c r="AE105" s="22">
        <f>+AE99*1000000/#REF!</f>
        <v>441.34276404473525</v>
      </c>
      <c r="AF105" s="22">
        <f>+AF99*1000000/#REF!</f>
        <v>464.3517521339143</v>
      </c>
      <c r="AG105" s="22">
        <f>+AG99*1000000/#REF!</f>
        <v>488.7259846938305</v>
      </c>
      <c r="AH105" s="22">
        <f>+AH99*1000000/#REF!</f>
        <v>514.5558759484901</v>
      </c>
      <c r="AI105" s="22">
        <f>+AI99*1000000/#REF!</f>
        <v>541.934376417517</v>
      </c>
      <c r="AJ105" s="22">
        <f>+AJ99*1000000/#REF!</f>
        <v>570.9732508790339</v>
      </c>
      <c r="AK105" s="22">
        <f>+AK99*1000000/#REF!</f>
        <v>601.7866837426753</v>
      </c>
      <c r="AL105" s="22">
        <f>+AL99*1000000/#REF!</f>
        <v>634.500253234366</v>
      </c>
      <c r="AM105" s="22">
        <f>+AM99*1000000/#REF!</f>
        <v>669.2392519200569</v>
      </c>
      <c r="AN105" s="22">
        <f>+AN99*1000000/#REF!</f>
        <v>706.1399388626406</v>
      </c>
      <c r="AO105" s="22">
        <f>+AO99*1000000/#REF!</f>
        <v>745.3482849556267</v>
      </c>
      <c r="AP105" s="22">
        <f>+AP99*1000000/#REF!</f>
        <v>787.0183040914235</v>
      </c>
      <c r="AQ105" s="22">
        <f>+AQ99*1000000/#REF!</f>
        <v>831.31737682233</v>
      </c>
      <c r="AR105" s="22">
        <f>+AR99*1000000/#REF!</f>
        <v>878.4197540341955</v>
      </c>
      <c r="AS105" s="22">
        <f>+AS99*1000000/#REF!</f>
        <v>928.5240077312856</v>
      </c>
      <c r="AT105" s="22">
        <f>+AT99*1000000/#REF!</f>
        <v>981.8296723285213</v>
      </c>
      <c r="AU105" s="22">
        <f>+AU99*1000000/#REF!</f>
        <v>1038.5824715308133</v>
      </c>
      <c r="AV105" s="22">
        <f>+AV99*1000000/#REF!</f>
        <v>1099.008773406978</v>
      </c>
      <c r="AW105" s="76"/>
      <c r="AX105" s="76"/>
      <c r="AY105" s="76"/>
    </row>
    <row r="106" spans="49:51" ht="15">
      <c r="AW106" s="76"/>
      <c r="AX106" s="76"/>
      <c r="AY106" s="76"/>
    </row>
    <row r="107" spans="1:51" ht="32.25" customHeight="1">
      <c r="A107" s="79" t="s">
        <v>103</v>
      </c>
      <c r="B107" s="80"/>
      <c r="C107" s="34">
        <v>2005</v>
      </c>
      <c r="D107" s="34">
        <v>2006</v>
      </c>
      <c r="E107" s="34">
        <f>+D107+1</f>
        <v>2007</v>
      </c>
      <c r="F107" s="34">
        <f aca="true" t="shared" si="42" ref="F107:AV107">+E107+1</f>
        <v>2008</v>
      </c>
      <c r="G107" s="34">
        <f t="shared" si="42"/>
        <v>2009</v>
      </c>
      <c r="H107" s="34">
        <f t="shared" si="42"/>
        <v>2010</v>
      </c>
      <c r="I107" s="34">
        <f t="shared" si="42"/>
        <v>2011</v>
      </c>
      <c r="J107" s="34">
        <f t="shared" si="42"/>
        <v>2012</v>
      </c>
      <c r="K107" s="34">
        <f t="shared" si="42"/>
        <v>2013</v>
      </c>
      <c r="L107" s="34">
        <f t="shared" si="42"/>
        <v>2014</v>
      </c>
      <c r="M107" s="34">
        <f t="shared" si="42"/>
        <v>2015</v>
      </c>
      <c r="N107" s="34">
        <f t="shared" si="42"/>
        <v>2016</v>
      </c>
      <c r="O107" s="34">
        <f t="shared" si="42"/>
        <v>2017</v>
      </c>
      <c r="P107" s="34">
        <f t="shared" si="42"/>
        <v>2018</v>
      </c>
      <c r="Q107" s="34">
        <f t="shared" si="42"/>
        <v>2019</v>
      </c>
      <c r="R107" s="34">
        <f t="shared" si="42"/>
        <v>2020</v>
      </c>
      <c r="S107" s="34">
        <f t="shared" si="42"/>
        <v>2021</v>
      </c>
      <c r="T107" s="34">
        <f t="shared" si="42"/>
        <v>2022</v>
      </c>
      <c r="U107" s="34">
        <f t="shared" si="42"/>
        <v>2023</v>
      </c>
      <c r="V107" s="34">
        <f t="shared" si="42"/>
        <v>2024</v>
      </c>
      <c r="W107" s="34">
        <f t="shared" si="42"/>
        <v>2025</v>
      </c>
      <c r="X107" s="34">
        <f t="shared" si="42"/>
        <v>2026</v>
      </c>
      <c r="Y107" s="34">
        <f t="shared" si="42"/>
        <v>2027</v>
      </c>
      <c r="Z107" s="34">
        <f t="shared" si="42"/>
        <v>2028</v>
      </c>
      <c r="AA107" s="34">
        <f t="shared" si="42"/>
        <v>2029</v>
      </c>
      <c r="AB107" s="34">
        <f t="shared" si="42"/>
        <v>2030</v>
      </c>
      <c r="AC107" s="34">
        <f t="shared" si="42"/>
        <v>2031</v>
      </c>
      <c r="AD107" s="34">
        <f t="shared" si="42"/>
        <v>2032</v>
      </c>
      <c r="AE107" s="34">
        <f t="shared" si="42"/>
        <v>2033</v>
      </c>
      <c r="AF107" s="34">
        <f t="shared" si="42"/>
        <v>2034</v>
      </c>
      <c r="AG107" s="34">
        <f t="shared" si="42"/>
        <v>2035</v>
      </c>
      <c r="AH107" s="34">
        <f t="shared" si="42"/>
        <v>2036</v>
      </c>
      <c r="AI107" s="34">
        <f t="shared" si="42"/>
        <v>2037</v>
      </c>
      <c r="AJ107" s="34">
        <f t="shared" si="42"/>
        <v>2038</v>
      </c>
      <c r="AK107" s="34">
        <f t="shared" si="42"/>
        <v>2039</v>
      </c>
      <c r="AL107" s="34">
        <f t="shared" si="42"/>
        <v>2040</v>
      </c>
      <c r="AM107" s="34">
        <f t="shared" si="42"/>
        <v>2041</v>
      </c>
      <c r="AN107" s="34">
        <f t="shared" si="42"/>
        <v>2042</v>
      </c>
      <c r="AO107" s="34">
        <f t="shared" si="42"/>
        <v>2043</v>
      </c>
      <c r="AP107" s="34">
        <f t="shared" si="42"/>
        <v>2044</v>
      </c>
      <c r="AQ107" s="34">
        <f t="shared" si="42"/>
        <v>2045</v>
      </c>
      <c r="AR107" s="34">
        <f t="shared" si="42"/>
        <v>2046</v>
      </c>
      <c r="AS107" s="34">
        <f t="shared" si="42"/>
        <v>2047</v>
      </c>
      <c r="AT107" s="34">
        <f t="shared" si="42"/>
        <v>2048</v>
      </c>
      <c r="AU107" s="34">
        <f t="shared" si="42"/>
        <v>2049</v>
      </c>
      <c r="AV107" s="34">
        <f t="shared" si="42"/>
        <v>2050</v>
      </c>
      <c r="AW107" s="76"/>
      <c r="AX107" s="76"/>
      <c r="AY107" s="76"/>
    </row>
    <row r="108" spans="1:51" ht="15">
      <c r="A108" s="3" t="s">
        <v>85</v>
      </c>
      <c r="D108" s="29">
        <f>+(D103-C103)/C103</f>
        <v>0.05468240347913776</v>
      </c>
      <c r="E108" s="29">
        <f aca="true" t="shared" si="43" ref="E108:AV108">+(E103-D103)/D103</f>
        <v>0.05505174447048464</v>
      </c>
      <c r="F108" s="29">
        <f t="shared" si="43"/>
        <v>0.05529855588068583</v>
      </c>
      <c r="G108" s="29">
        <f t="shared" si="43"/>
        <v>0.05540309389653282</v>
      </c>
      <c r="H108" s="29">
        <f t="shared" si="43"/>
        <v>0.05545441069662113</v>
      </c>
      <c r="I108" s="29">
        <f t="shared" si="43"/>
        <v>0.05551741791522451</v>
      </c>
      <c r="J108" s="29">
        <f t="shared" si="43"/>
        <v>0.055635359935052454</v>
      </c>
      <c r="K108" s="29">
        <f t="shared" si="43"/>
        <v>0.05589886797432959</v>
      </c>
      <c r="L108" s="29">
        <f t="shared" si="43"/>
        <v>0.0563076887332891</v>
      </c>
      <c r="M108" s="29">
        <f t="shared" si="43"/>
        <v>0.05688332873653633</v>
      </c>
      <c r="N108" s="29">
        <f t="shared" si="43"/>
        <v>0.057448914810346946</v>
      </c>
      <c r="O108" s="29">
        <f t="shared" si="43"/>
        <v>0.058014149303256185</v>
      </c>
      <c r="P108" s="29">
        <f t="shared" si="43"/>
        <v>0.058519374876494015</v>
      </c>
      <c r="Q108" s="29">
        <f t="shared" si="43"/>
        <v>0.059026820103156415</v>
      </c>
      <c r="R108" s="29">
        <f t="shared" si="43"/>
        <v>0.05949535651719283</v>
      </c>
      <c r="S108" s="29">
        <f t="shared" si="43"/>
        <v>0.05995346152321402</v>
      </c>
      <c r="T108" s="29">
        <f t="shared" si="43"/>
        <v>0.06043439382255827</v>
      </c>
      <c r="U108" s="29">
        <f t="shared" si="43"/>
        <v>0.06090013499596203</v>
      </c>
      <c r="V108" s="29">
        <f t="shared" si="43"/>
        <v>0.06138168646218363</v>
      </c>
      <c r="W108" s="29">
        <f t="shared" si="43"/>
        <v>0.06183820755462671</v>
      </c>
      <c r="X108" s="29">
        <f t="shared" si="43"/>
        <v>0.06230792529571998</v>
      </c>
      <c r="Y108" s="29">
        <f t="shared" si="43"/>
        <v>0.06275738205295198</v>
      </c>
      <c r="Z108" s="29">
        <f t="shared" si="43"/>
        <v>0.06322128581083766</v>
      </c>
      <c r="AA108" s="29">
        <f t="shared" si="43"/>
        <v>0.06368984448688514</v>
      </c>
      <c r="AB108" s="29">
        <f t="shared" si="43"/>
        <v>0.0641234352558325</v>
      </c>
      <c r="AC108" s="29">
        <f t="shared" si="43"/>
        <v>0.06458519659464088</v>
      </c>
      <c r="AD108" s="29">
        <f t="shared" si="43"/>
        <v>0.06503709838621047</v>
      </c>
      <c r="AE108" s="29">
        <f t="shared" si="43"/>
        <v>0.06544617671692979</v>
      </c>
      <c r="AF108" s="29">
        <f t="shared" si="43"/>
        <v>0.0658914758056238</v>
      </c>
      <c r="AG108" s="29">
        <f t="shared" si="43"/>
        <v>0.06628005050223981</v>
      </c>
      <c r="AH108" s="29">
        <f t="shared" si="43"/>
        <v>0.06670232147069352</v>
      </c>
      <c r="AI108" s="29">
        <f t="shared" si="43"/>
        <v>0.06708959419720328</v>
      </c>
      <c r="AJ108" s="29">
        <f t="shared" si="43"/>
        <v>0.06749898468854751</v>
      </c>
      <c r="AK108" s="29">
        <f t="shared" si="43"/>
        <v>0.06791030814348678</v>
      </c>
      <c r="AL108" s="29">
        <f t="shared" si="43"/>
        <v>0.06829751421185645</v>
      </c>
      <c r="AM108" s="29">
        <f t="shared" si="43"/>
        <v>0.06870875471925196</v>
      </c>
      <c r="AN108" s="29">
        <f t="shared" si="43"/>
        <v>0.06909743992241725</v>
      </c>
      <c r="AO108" s="29">
        <f t="shared" si="43"/>
        <v>0.06949445256992616</v>
      </c>
      <c r="AP108" s="29">
        <f t="shared" si="43"/>
        <v>0.06989976216501041</v>
      </c>
      <c r="AQ108" s="29">
        <f t="shared" si="43"/>
        <v>0.07028891466555506</v>
      </c>
      <c r="AR108" s="29">
        <f t="shared" si="43"/>
        <v>0.07068621821771709</v>
      </c>
      <c r="AS108" s="29">
        <f t="shared" si="43"/>
        <v>0.07108576480482787</v>
      </c>
      <c r="AT108" s="29">
        <f t="shared" si="43"/>
        <v>0.07148096809001267</v>
      </c>
      <c r="AU108" s="29">
        <f t="shared" si="43"/>
        <v>0.07188960035909517</v>
      </c>
      <c r="AV108" s="29">
        <f t="shared" si="43"/>
        <v>0.07229451775979431</v>
      </c>
      <c r="AW108" s="76"/>
      <c r="AX108" s="76"/>
      <c r="AY108" s="76"/>
    </row>
    <row r="109" spans="1:51" ht="15">
      <c r="A109" s="3" t="s">
        <v>87</v>
      </c>
      <c r="D109" s="29">
        <f aca="true" t="shared" si="44" ref="D109:AV110">+(D104-C104)/C104</f>
        <v>0.03886579331147225</v>
      </c>
      <c r="E109" s="29">
        <f t="shared" si="44"/>
        <v>0.03857306972602704</v>
      </c>
      <c r="F109" s="29">
        <f t="shared" si="44"/>
        <v>0.03851872892051421</v>
      </c>
      <c r="G109" s="29">
        <f t="shared" si="44"/>
        <v>0.03869711557535732</v>
      </c>
      <c r="H109" s="29">
        <f t="shared" si="44"/>
        <v>0.03909022781786928</v>
      </c>
      <c r="I109" s="29">
        <f t="shared" si="44"/>
        <v>0.03951230574122305</v>
      </c>
      <c r="J109" s="29">
        <f t="shared" si="44"/>
        <v>0.039930579552720336</v>
      </c>
      <c r="K109" s="29">
        <f t="shared" si="44"/>
        <v>0.04036833837400507</v>
      </c>
      <c r="L109" s="29">
        <f t="shared" si="44"/>
        <v>0.04085625779019018</v>
      </c>
      <c r="M109" s="29">
        <f t="shared" si="44"/>
        <v>0.04136707679626053</v>
      </c>
      <c r="N109" s="29">
        <f t="shared" si="44"/>
        <v>0.04189197720642042</v>
      </c>
      <c r="O109" s="29">
        <f t="shared" si="44"/>
        <v>0.04244874983587689</v>
      </c>
      <c r="P109" s="29">
        <f t="shared" si="44"/>
        <v>0.04302850505584466</v>
      </c>
      <c r="Q109" s="29">
        <f t="shared" si="44"/>
        <v>0.043647326540130316</v>
      </c>
      <c r="R109" s="29">
        <f t="shared" si="44"/>
        <v>0.04428394648480518</v>
      </c>
      <c r="S109" s="29">
        <f t="shared" si="44"/>
        <v>0.04491484673937792</v>
      </c>
      <c r="T109" s="29">
        <f t="shared" si="44"/>
        <v>0.045536110207365525</v>
      </c>
      <c r="U109" s="29">
        <f t="shared" si="44"/>
        <v>0.046129963425867754</v>
      </c>
      <c r="V109" s="29">
        <f t="shared" si="44"/>
        <v>0.046691097269970935</v>
      </c>
      <c r="W109" s="29">
        <f t="shared" si="44"/>
        <v>0.04720666825929591</v>
      </c>
      <c r="X109" s="29">
        <f t="shared" si="44"/>
        <v>0.04771412081751728</v>
      </c>
      <c r="Y109" s="29">
        <f t="shared" si="44"/>
        <v>0.04822851637866079</v>
      </c>
      <c r="Z109" s="29">
        <f t="shared" si="44"/>
        <v>0.0487249874390282</v>
      </c>
      <c r="AA109" s="29">
        <f t="shared" si="44"/>
        <v>0.04917713611043688</v>
      </c>
      <c r="AB109" s="29">
        <f t="shared" si="44"/>
        <v>0.049642191230470555</v>
      </c>
      <c r="AC109" s="29">
        <f t="shared" si="44"/>
        <v>0.05007080043220449</v>
      </c>
      <c r="AD109" s="29">
        <f t="shared" si="44"/>
        <v>0.050521248249947026</v>
      </c>
      <c r="AE109" s="29">
        <f t="shared" si="44"/>
        <v>0.05096465504491574</v>
      </c>
      <c r="AF109" s="29">
        <f t="shared" si="44"/>
        <v>0.051393506210029874</v>
      </c>
      <c r="AG109" s="29">
        <f t="shared" si="44"/>
        <v>0.05182642765852385</v>
      </c>
      <c r="AH109" s="29">
        <f t="shared" si="44"/>
        <v>0.052265841689650844</v>
      </c>
      <c r="AI109" s="29">
        <f t="shared" si="44"/>
        <v>0.0526961507964713</v>
      </c>
      <c r="AJ109" s="29">
        <f t="shared" si="44"/>
        <v>0.05314055952359723</v>
      </c>
      <c r="AK109" s="29">
        <f t="shared" si="44"/>
        <v>0.053603085680067344</v>
      </c>
      <c r="AL109" s="29">
        <f t="shared" si="44"/>
        <v>0.05407458055292704</v>
      </c>
      <c r="AM109" s="29">
        <f t="shared" si="44"/>
        <v>0.054533932198322914</v>
      </c>
      <c r="AN109" s="29">
        <f t="shared" si="44"/>
        <v>0.055011915929759375</v>
      </c>
      <c r="AO109" s="29">
        <f t="shared" si="44"/>
        <v>0.05548622538848302</v>
      </c>
      <c r="AP109" s="29">
        <f t="shared" si="44"/>
        <v>0.0559643408989785</v>
      </c>
      <c r="AQ109" s="29">
        <f t="shared" si="44"/>
        <v>0.056437914877847176</v>
      </c>
      <c r="AR109" s="29">
        <f t="shared" si="44"/>
        <v>0.05691621308658347</v>
      </c>
      <c r="AS109" s="29">
        <f t="shared" si="44"/>
        <v>0.05740704798375253</v>
      </c>
      <c r="AT109" s="29">
        <f t="shared" si="44"/>
        <v>0.05790082776409832</v>
      </c>
      <c r="AU109" s="29">
        <f t="shared" si="44"/>
        <v>0.05840842967476985</v>
      </c>
      <c r="AV109" s="29">
        <f t="shared" si="44"/>
        <v>0.05892096398128583</v>
      </c>
      <c r="AW109" s="76"/>
      <c r="AX109" s="76"/>
      <c r="AY109" s="76"/>
    </row>
    <row r="110" spans="1:51" ht="15">
      <c r="A110" s="3" t="s">
        <v>88</v>
      </c>
      <c r="D110" s="29">
        <f t="shared" si="44"/>
        <v>0.043017607264162885</v>
      </c>
      <c r="E110" s="29">
        <f t="shared" si="44"/>
        <v>0.042715336296567895</v>
      </c>
      <c r="F110" s="29">
        <f t="shared" si="44"/>
        <v>0.042469247809972535</v>
      </c>
      <c r="G110" s="29">
        <f t="shared" si="44"/>
        <v>0.0423033648016332</v>
      </c>
      <c r="H110" s="29">
        <f t="shared" si="44"/>
        <v>0.042214135144118516</v>
      </c>
      <c r="I110" s="29">
        <f t="shared" si="44"/>
        <v>0.04217473440137278</v>
      </c>
      <c r="J110" s="29">
        <f t="shared" si="44"/>
        <v>0.04221606486638754</v>
      </c>
      <c r="K110" s="29">
        <f t="shared" si="44"/>
        <v>0.04245159664597815</v>
      </c>
      <c r="L110" s="29">
        <f t="shared" si="44"/>
        <v>0.04289073159186522</v>
      </c>
      <c r="M110" s="29">
        <f t="shared" si="44"/>
        <v>0.04349646720470357</v>
      </c>
      <c r="N110" s="29">
        <f t="shared" si="44"/>
        <v>0.0441441697052008</v>
      </c>
      <c r="O110" s="29">
        <f t="shared" si="44"/>
        <v>0.04476411175613082</v>
      </c>
      <c r="P110" s="29">
        <f t="shared" si="44"/>
        <v>0.04537179644993062</v>
      </c>
      <c r="Q110" s="29">
        <f t="shared" si="44"/>
        <v>0.04594090065832203</v>
      </c>
      <c r="R110" s="29">
        <f t="shared" si="44"/>
        <v>0.04645611170849561</v>
      </c>
      <c r="S110" s="29">
        <f t="shared" si="44"/>
        <v>0.04700565278683421</v>
      </c>
      <c r="T110" s="29">
        <f t="shared" si="44"/>
        <v>0.04752359437444029</v>
      </c>
      <c r="U110" s="29">
        <f t="shared" si="44"/>
        <v>0.04801702036986287</v>
      </c>
      <c r="V110" s="29">
        <f t="shared" si="44"/>
        <v>0.04845431374768808</v>
      </c>
      <c r="W110" s="29">
        <f t="shared" si="44"/>
        <v>0.04885842351900117</v>
      </c>
      <c r="X110" s="29">
        <f t="shared" si="44"/>
        <v>0.04924991055011153</v>
      </c>
      <c r="Y110" s="29">
        <f t="shared" si="44"/>
        <v>0.04964495198436928</v>
      </c>
      <c r="Z110" s="29">
        <f t="shared" si="44"/>
        <v>0.05001673099080662</v>
      </c>
      <c r="AA110" s="29">
        <f t="shared" si="44"/>
        <v>0.05036889425098303</v>
      </c>
      <c r="AB110" s="29">
        <f t="shared" si="44"/>
        <v>0.05073186717949451</v>
      </c>
      <c r="AC110" s="29">
        <f t="shared" si="44"/>
        <v>0.05107786513531539</v>
      </c>
      <c r="AD110" s="29">
        <f t="shared" si="44"/>
        <v>0.0514279139630138</v>
      </c>
      <c r="AE110" s="29">
        <f t="shared" si="44"/>
        <v>0.05176762391738004</v>
      </c>
      <c r="AF110" s="29">
        <f t="shared" si="44"/>
        <v>0.05213405535033727</v>
      </c>
      <c r="AG110" s="29">
        <f t="shared" si="44"/>
        <v>0.0524908809924915</v>
      </c>
      <c r="AH110" s="29">
        <f t="shared" si="44"/>
        <v>0.05285147928207885</v>
      </c>
      <c r="AI110" s="29">
        <f t="shared" si="44"/>
        <v>0.05320802219692783</v>
      </c>
      <c r="AJ110" s="29">
        <f t="shared" si="44"/>
        <v>0.05358374689843404</v>
      </c>
      <c r="AK110" s="29">
        <f t="shared" si="44"/>
        <v>0.053966508617002695</v>
      </c>
      <c r="AL110" s="29">
        <f t="shared" si="44"/>
        <v>0.05436074006861716</v>
      </c>
      <c r="AM110" s="29">
        <f t="shared" si="44"/>
        <v>0.05475017308284549</v>
      </c>
      <c r="AN110" s="29">
        <f t="shared" si="44"/>
        <v>0.05513825860738918</v>
      </c>
      <c r="AO110" s="29">
        <f t="shared" si="44"/>
        <v>0.05552489518740127</v>
      </c>
      <c r="AP110" s="29">
        <f t="shared" si="44"/>
        <v>0.05590677536512687</v>
      </c>
      <c r="AQ110" s="29">
        <f t="shared" si="44"/>
        <v>0.05628722038688504</v>
      </c>
      <c r="AR110" s="29">
        <f t="shared" si="44"/>
        <v>0.05665992137913936</v>
      </c>
      <c r="AS110" s="29">
        <f t="shared" si="44"/>
        <v>0.0570390789448703</v>
      </c>
      <c r="AT110" s="29">
        <f t="shared" si="44"/>
        <v>0.057409032134215256</v>
      </c>
      <c r="AU110" s="29">
        <f t="shared" si="44"/>
        <v>0.05780310047841223</v>
      </c>
      <c r="AV110" s="29">
        <f t="shared" si="44"/>
        <v>0.05818151522151111</v>
      </c>
      <c r="AW110" s="76"/>
      <c r="AX110" s="76"/>
      <c r="AY110" s="76"/>
    </row>
  </sheetData>
  <mergeCells count="7">
    <mergeCell ref="A102:B102"/>
    <mergeCell ref="AW103:AY110"/>
    <mergeCell ref="A107:B107"/>
    <mergeCell ref="A69:B69"/>
    <mergeCell ref="A80:B80"/>
    <mergeCell ref="B83:B85"/>
    <mergeCell ref="A96:B9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8.28125" style="0" customWidth="1"/>
    <col min="2" max="2" width="41.7109375" style="0" bestFit="1" customWidth="1"/>
    <col min="3" max="3" width="19.28125" style="0" bestFit="1" customWidth="1"/>
    <col min="4" max="4" width="6.421875" style="0" bestFit="1" customWidth="1"/>
    <col min="5" max="5" width="77.421875" style="0" customWidth="1"/>
    <col min="6" max="13" width="9.8515625" style="0" bestFit="1" customWidth="1"/>
    <col min="14" max="14" width="9.00390625" style="0" bestFit="1" customWidth="1"/>
  </cols>
  <sheetData>
    <row r="1" spans="1:14" ht="15">
      <c r="A1" s="6" t="s">
        <v>104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"/>
    </row>
    <row r="2" spans="1:14" ht="15">
      <c r="A2" s="3" t="s">
        <v>105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9.25" customHeight="1">
      <c r="A3" s="3" t="s">
        <v>106</v>
      </c>
      <c r="B3" s="3" t="s">
        <v>107</v>
      </c>
      <c r="C3" s="3" t="s">
        <v>108</v>
      </c>
      <c r="D3" s="3" t="s">
        <v>109</v>
      </c>
      <c r="E3" s="3" t="s">
        <v>110</v>
      </c>
      <c r="F3" s="3">
        <v>2006</v>
      </c>
      <c r="G3" s="3">
        <v>2007</v>
      </c>
      <c r="H3" s="3">
        <v>2008</v>
      </c>
      <c r="I3" s="3">
        <v>2009</v>
      </c>
      <c r="J3" s="3">
        <v>2010</v>
      </c>
      <c r="K3" s="3">
        <v>2011</v>
      </c>
      <c r="L3" s="3">
        <v>2012</v>
      </c>
      <c r="M3" s="3">
        <v>2013</v>
      </c>
      <c r="N3" s="38" t="s">
        <v>111</v>
      </c>
    </row>
    <row r="4" spans="1:14" ht="15">
      <c r="A4" s="3" t="s">
        <v>48</v>
      </c>
      <c r="B4" s="3" t="s">
        <v>112</v>
      </c>
      <c r="C4" s="3" t="s">
        <v>113</v>
      </c>
      <c r="D4" s="3"/>
      <c r="E4" s="3" t="s">
        <v>114</v>
      </c>
      <c r="F4" s="3">
        <v>5.126</v>
      </c>
      <c r="G4" s="3">
        <v>3.575</v>
      </c>
      <c r="H4" s="3">
        <v>4.53</v>
      </c>
      <c r="I4" s="3">
        <v>4.95</v>
      </c>
      <c r="J4" s="3">
        <v>4.955</v>
      </c>
      <c r="K4" s="3">
        <v>4.971</v>
      </c>
      <c r="L4" s="3">
        <v>5.473</v>
      </c>
      <c r="M4" s="3">
        <v>5.49</v>
      </c>
      <c r="N4" s="33">
        <f>+AVERAGE(F4:M4)</f>
        <v>4.883750000000001</v>
      </c>
    </row>
    <row r="5" spans="1:14" ht="15">
      <c r="A5" s="3" t="s">
        <v>52</v>
      </c>
      <c r="B5" s="3" t="s">
        <v>112</v>
      </c>
      <c r="C5" s="3" t="s">
        <v>113</v>
      </c>
      <c r="D5" s="3"/>
      <c r="E5" s="3" t="s">
        <v>114</v>
      </c>
      <c r="F5" s="3">
        <v>4.817</v>
      </c>
      <c r="G5" s="3">
        <v>5.281</v>
      </c>
      <c r="H5" s="3">
        <v>5.86</v>
      </c>
      <c r="I5" s="3">
        <v>6.86</v>
      </c>
      <c r="J5" s="3">
        <v>7.306</v>
      </c>
      <c r="K5" s="3">
        <v>7.877</v>
      </c>
      <c r="L5" s="3">
        <v>7.674</v>
      </c>
      <c r="M5" s="3">
        <v>7.215</v>
      </c>
      <c r="N5" s="33">
        <f aca="true" t="shared" si="0" ref="N5:N11">+AVERAGE(F5:M5)</f>
        <v>6.61125</v>
      </c>
    </row>
    <row r="6" spans="1:14" ht="15">
      <c r="A6" s="3" t="s">
        <v>54</v>
      </c>
      <c r="B6" s="3" t="s">
        <v>112</v>
      </c>
      <c r="C6" s="3" t="s">
        <v>113</v>
      </c>
      <c r="D6" s="3"/>
      <c r="E6" s="3" t="s">
        <v>114</v>
      </c>
      <c r="F6" s="3">
        <v>-0.969</v>
      </c>
      <c r="G6" s="3">
        <v>1.325</v>
      </c>
      <c r="H6" s="3">
        <v>1.208</v>
      </c>
      <c r="I6" s="3">
        <v>2.044</v>
      </c>
      <c r="J6" s="3">
        <v>6.024</v>
      </c>
      <c r="K6" s="3">
        <v>5.385</v>
      </c>
      <c r="L6" s="3">
        <v>4.16</v>
      </c>
      <c r="M6" s="3">
        <v>4.78</v>
      </c>
      <c r="N6" s="33">
        <f t="shared" si="0"/>
        <v>2.994625</v>
      </c>
    </row>
    <row r="7" spans="1:14" ht="15">
      <c r="A7" s="3" t="s">
        <v>56</v>
      </c>
      <c r="B7" s="3" t="s">
        <v>112</v>
      </c>
      <c r="C7" s="3" t="s">
        <v>113</v>
      </c>
      <c r="D7" s="3"/>
      <c r="E7" s="3" t="s">
        <v>114</v>
      </c>
      <c r="F7" s="3">
        <v>11.564</v>
      </c>
      <c r="G7" s="3">
        <v>11.425</v>
      </c>
      <c r="H7" s="3">
        <v>8.416</v>
      </c>
      <c r="I7" s="3">
        <v>6.524</v>
      </c>
      <c r="J7" s="3">
        <v>7.267</v>
      </c>
      <c r="K7" s="3">
        <v>7.53</v>
      </c>
      <c r="L7" s="3">
        <v>7.543</v>
      </c>
      <c r="M7" s="3">
        <v>7.68</v>
      </c>
      <c r="N7" s="33">
        <f t="shared" si="0"/>
        <v>8.493625000000002</v>
      </c>
    </row>
    <row r="8" spans="1:14" ht="15">
      <c r="A8" s="3" t="s">
        <v>58</v>
      </c>
      <c r="B8" s="3" t="s">
        <v>112</v>
      </c>
      <c r="C8" s="3" t="s">
        <v>113</v>
      </c>
      <c r="D8" s="3"/>
      <c r="E8" s="3" t="s">
        <v>114</v>
      </c>
      <c r="F8" s="3">
        <v>6.375</v>
      </c>
      <c r="G8" s="3">
        <v>7.021</v>
      </c>
      <c r="H8" s="3">
        <v>3.261</v>
      </c>
      <c r="I8" s="3">
        <v>6.432</v>
      </c>
      <c r="J8" s="3">
        <v>6.212</v>
      </c>
      <c r="K8" s="3">
        <v>6.519</v>
      </c>
      <c r="L8" s="3">
        <v>6.522</v>
      </c>
      <c r="M8" s="3">
        <v>6.513</v>
      </c>
      <c r="N8" s="33">
        <f t="shared" si="0"/>
        <v>6.106875</v>
      </c>
    </row>
    <row r="9" spans="1:14" ht="15">
      <c r="A9" s="3" t="s">
        <v>60</v>
      </c>
      <c r="B9" s="3" t="s">
        <v>112</v>
      </c>
      <c r="C9" s="3" t="s">
        <v>113</v>
      </c>
      <c r="D9" s="3"/>
      <c r="E9" s="3" t="s">
        <v>114</v>
      </c>
      <c r="F9" s="3">
        <v>5.45</v>
      </c>
      <c r="G9" s="3">
        <v>5.98</v>
      </c>
      <c r="H9" s="3">
        <v>6.005</v>
      </c>
      <c r="I9" s="3">
        <v>5.553</v>
      </c>
      <c r="J9" s="3">
        <v>5.355</v>
      </c>
      <c r="K9" s="3">
        <v>5.625</v>
      </c>
      <c r="L9" s="3">
        <v>5.628</v>
      </c>
      <c r="M9" s="3">
        <v>5.631</v>
      </c>
      <c r="N9" s="33">
        <f t="shared" si="0"/>
        <v>5.6533750000000005</v>
      </c>
    </row>
    <row r="10" spans="1:14" ht="15">
      <c r="A10" s="3" t="s">
        <v>64</v>
      </c>
      <c r="B10" s="3" t="s">
        <v>112</v>
      </c>
      <c r="C10" s="3" t="s">
        <v>113</v>
      </c>
      <c r="D10" s="3"/>
      <c r="E10" s="3" t="s">
        <v>114</v>
      </c>
      <c r="F10" s="3">
        <v>6.737</v>
      </c>
      <c r="G10" s="3">
        <v>7.148</v>
      </c>
      <c r="H10" s="3">
        <v>7.487</v>
      </c>
      <c r="I10" s="3">
        <v>7.986</v>
      </c>
      <c r="J10" s="3">
        <v>8.041</v>
      </c>
      <c r="K10" s="3">
        <v>7.966</v>
      </c>
      <c r="L10" s="3">
        <v>8</v>
      </c>
      <c r="M10" s="3">
        <v>7.5</v>
      </c>
      <c r="N10" s="33">
        <f t="shared" si="0"/>
        <v>7.608125</v>
      </c>
    </row>
    <row r="11" spans="1:14" ht="15">
      <c r="A11" s="3" t="s">
        <v>66</v>
      </c>
      <c r="B11" s="3" t="s">
        <v>112</v>
      </c>
      <c r="C11" s="3" t="s">
        <v>113</v>
      </c>
      <c r="D11" s="3"/>
      <c r="E11" s="3" t="s">
        <v>114</v>
      </c>
      <c r="F11" s="3">
        <v>10.785</v>
      </c>
      <c r="G11" s="3">
        <v>7.885</v>
      </c>
      <c r="H11" s="3">
        <v>9.816</v>
      </c>
      <c r="I11" s="3">
        <v>8.1</v>
      </c>
      <c r="J11" s="3">
        <v>8</v>
      </c>
      <c r="K11" s="3">
        <v>8</v>
      </c>
      <c r="L11" s="3">
        <v>8</v>
      </c>
      <c r="M11" s="3">
        <v>6</v>
      </c>
      <c r="N11" s="33">
        <f t="shared" si="0"/>
        <v>8.323250000000002</v>
      </c>
    </row>
    <row r="12" spans="1:14" ht="15">
      <c r="A12" s="3" t="s">
        <v>48</v>
      </c>
      <c r="B12" s="3" t="s">
        <v>115</v>
      </c>
      <c r="C12" s="3" t="s">
        <v>116</v>
      </c>
      <c r="D12" s="3" t="s">
        <v>108</v>
      </c>
      <c r="E12" s="3" t="s">
        <v>117</v>
      </c>
      <c r="F12" s="16">
        <v>78313.81</v>
      </c>
      <c r="G12" s="16">
        <v>79523.211</v>
      </c>
      <c r="H12" s="16">
        <v>81495.372</v>
      </c>
      <c r="I12" s="16">
        <v>83852.459</v>
      </c>
      <c r="J12" s="16">
        <v>86281.671</v>
      </c>
      <c r="K12" s="16">
        <v>88795.238</v>
      </c>
      <c r="L12" s="16">
        <v>91818.614</v>
      </c>
      <c r="M12" s="16">
        <v>94960.501</v>
      </c>
      <c r="N12" s="3"/>
    </row>
    <row r="13" spans="1:14" ht="15">
      <c r="A13" s="3" t="s">
        <v>52</v>
      </c>
      <c r="B13" s="3" t="s">
        <v>115</v>
      </c>
      <c r="C13" s="3" t="s">
        <v>116</v>
      </c>
      <c r="D13" s="3" t="s">
        <v>108</v>
      </c>
      <c r="E13" s="3" t="s">
        <v>117</v>
      </c>
      <c r="F13" s="16">
        <v>109114.166</v>
      </c>
      <c r="G13" s="16">
        <v>112075.096</v>
      </c>
      <c r="H13" s="16">
        <v>115749.326</v>
      </c>
      <c r="I13" s="16">
        <v>120672.498</v>
      </c>
      <c r="J13" s="16">
        <v>126330.308</v>
      </c>
      <c r="K13" s="16">
        <v>132957.372</v>
      </c>
      <c r="L13" s="16">
        <v>139668.56</v>
      </c>
      <c r="M13" s="16">
        <v>146092.678</v>
      </c>
      <c r="N13" s="3"/>
    </row>
    <row r="14" spans="1:14" ht="15">
      <c r="A14" s="3" t="s">
        <v>54</v>
      </c>
      <c r="B14" s="3" t="s">
        <v>115</v>
      </c>
      <c r="C14" s="3" t="s">
        <v>116</v>
      </c>
      <c r="D14" s="3" t="s">
        <v>108</v>
      </c>
      <c r="E14" s="3" t="s">
        <v>117</v>
      </c>
      <c r="F14" s="16">
        <v>1628.382</v>
      </c>
      <c r="G14" s="16">
        <v>1595.997</v>
      </c>
      <c r="H14" s="16">
        <v>1565.28</v>
      </c>
      <c r="I14" s="16">
        <v>1548.924</v>
      </c>
      <c r="J14" s="16">
        <v>1592.547</v>
      </c>
      <c r="K14" s="16">
        <v>1627.397</v>
      </c>
      <c r="L14" s="16">
        <v>1644.192</v>
      </c>
      <c r="M14" s="16">
        <v>1672.193</v>
      </c>
      <c r="N14" s="3"/>
    </row>
    <row r="15" spans="1:14" ht="15">
      <c r="A15" s="3" t="s">
        <v>56</v>
      </c>
      <c r="B15" s="3" t="s">
        <v>115</v>
      </c>
      <c r="C15" s="3" t="s">
        <v>116</v>
      </c>
      <c r="D15" s="3" t="s">
        <v>108</v>
      </c>
      <c r="E15" s="3" t="s">
        <v>117</v>
      </c>
      <c r="F15" s="16">
        <v>1245.425</v>
      </c>
      <c r="G15" s="16">
        <v>1349.922</v>
      </c>
      <c r="H15" s="16">
        <v>1426.44</v>
      </c>
      <c r="I15" s="16">
        <v>1480.99</v>
      </c>
      <c r="J15" s="16">
        <v>1551.375</v>
      </c>
      <c r="K15" s="16">
        <v>1629.09</v>
      </c>
      <c r="L15" s="16">
        <v>1710.916</v>
      </c>
      <c r="M15" s="16">
        <v>1799.138</v>
      </c>
      <c r="N15" s="16"/>
    </row>
    <row r="16" spans="1:14" ht="15">
      <c r="A16" s="3" t="s">
        <v>58</v>
      </c>
      <c r="B16" s="3" t="s">
        <v>115</v>
      </c>
      <c r="C16" s="3" t="s">
        <v>116</v>
      </c>
      <c r="D16" s="3" t="s">
        <v>108</v>
      </c>
      <c r="E16" s="3" t="s">
        <v>117</v>
      </c>
      <c r="F16" s="16">
        <v>36165.428</v>
      </c>
      <c r="G16" s="16">
        <v>38026.858</v>
      </c>
      <c r="H16" s="16">
        <v>38584.783</v>
      </c>
      <c r="I16" s="16">
        <v>40358.813</v>
      </c>
      <c r="J16" s="16">
        <v>42132.908</v>
      </c>
      <c r="K16" s="16">
        <v>44123.013</v>
      </c>
      <c r="L16" s="16">
        <v>46209.774</v>
      </c>
      <c r="M16" s="16">
        <v>48399.337</v>
      </c>
      <c r="N16" s="3"/>
    </row>
    <row r="17" spans="1:14" ht="15">
      <c r="A17" s="3" t="s">
        <v>60</v>
      </c>
      <c r="B17" s="3" t="s">
        <v>115</v>
      </c>
      <c r="C17" s="3" t="s">
        <v>116</v>
      </c>
      <c r="D17" s="3" t="s">
        <v>108</v>
      </c>
      <c r="E17" s="3" t="s">
        <v>117</v>
      </c>
      <c r="F17" s="16">
        <v>105438.896</v>
      </c>
      <c r="G17" s="16">
        <v>109445.792</v>
      </c>
      <c r="H17" s="16">
        <v>113631.322</v>
      </c>
      <c r="I17" s="16">
        <v>117474.613</v>
      </c>
      <c r="J17" s="16">
        <v>121220.041</v>
      </c>
      <c r="K17" s="16">
        <v>125405.369</v>
      </c>
      <c r="L17" s="16">
        <v>129738.571</v>
      </c>
      <c r="M17" s="16">
        <v>134224.96</v>
      </c>
      <c r="N17" s="3"/>
    </row>
    <row r="18" spans="1:14" ht="15">
      <c r="A18" s="3" t="s">
        <v>64</v>
      </c>
      <c r="B18" s="3" t="s">
        <v>115</v>
      </c>
      <c r="C18" s="3" t="s">
        <v>116</v>
      </c>
      <c r="D18" s="3" t="s">
        <v>108</v>
      </c>
      <c r="E18" s="3" t="s">
        <v>117</v>
      </c>
      <c r="F18" s="16">
        <v>320214.149</v>
      </c>
      <c r="G18" s="16">
        <v>336375.846</v>
      </c>
      <c r="H18" s="16">
        <v>354470.782</v>
      </c>
      <c r="I18" s="16">
        <v>375273.872</v>
      </c>
      <c r="J18" s="16">
        <v>397499.484</v>
      </c>
      <c r="K18" s="16">
        <v>420747.481</v>
      </c>
      <c r="L18" s="16">
        <v>445497.333</v>
      </c>
      <c r="M18" s="16">
        <v>469519.248</v>
      </c>
      <c r="N18" s="3"/>
    </row>
    <row r="19" spans="1:14" ht="15">
      <c r="A19" s="3" t="s">
        <v>66</v>
      </c>
      <c r="B19" s="3" t="s">
        <v>115</v>
      </c>
      <c r="C19" s="3" t="s">
        <v>116</v>
      </c>
      <c r="D19" s="3" t="s">
        <v>108</v>
      </c>
      <c r="E19" s="3" t="s">
        <v>117</v>
      </c>
      <c r="F19" s="16">
        <v>480590.074</v>
      </c>
      <c r="G19" s="16">
        <v>500469.121</v>
      </c>
      <c r="H19" s="16">
        <v>530498.874</v>
      </c>
      <c r="I19" s="16">
        <v>553541.779</v>
      </c>
      <c r="J19" s="16">
        <v>577051.276</v>
      </c>
      <c r="K19" s="16">
        <v>601559.245</v>
      </c>
      <c r="L19" s="16">
        <v>627108.093</v>
      </c>
      <c r="M19" s="16">
        <v>641635.694</v>
      </c>
      <c r="N19" s="3"/>
    </row>
    <row r="20" spans="1:14" ht="15">
      <c r="A20" s="3" t="s">
        <v>48</v>
      </c>
      <c r="B20" s="3" t="s">
        <v>118</v>
      </c>
      <c r="C20" s="3" t="s">
        <v>119</v>
      </c>
      <c r="D20" s="3" t="s">
        <v>120</v>
      </c>
      <c r="E20" s="3" t="s">
        <v>121</v>
      </c>
      <c r="F20" s="3">
        <v>0.918</v>
      </c>
      <c r="G20" s="3">
        <v>0.974</v>
      </c>
      <c r="H20" s="3">
        <v>0.903</v>
      </c>
      <c r="I20" s="3">
        <v>1.424</v>
      </c>
      <c r="J20" s="3">
        <v>1.59</v>
      </c>
      <c r="K20" s="3">
        <v>1.699</v>
      </c>
      <c r="L20" s="3">
        <v>1.834</v>
      </c>
      <c r="M20" s="3">
        <v>1.977</v>
      </c>
      <c r="N20" s="3"/>
    </row>
    <row r="21" spans="1:14" ht="15">
      <c r="A21" s="3" t="s">
        <v>48</v>
      </c>
      <c r="B21" s="3" t="s">
        <v>122</v>
      </c>
      <c r="C21" s="3" t="s">
        <v>119</v>
      </c>
      <c r="D21" s="3" t="s">
        <v>108</v>
      </c>
      <c r="E21" s="3" t="s">
        <v>123</v>
      </c>
      <c r="F21" s="3">
        <v>120.149</v>
      </c>
      <c r="G21" s="3">
        <v>124.937</v>
      </c>
      <c r="H21" s="3">
        <v>113.564</v>
      </c>
      <c r="I21" s="3">
        <v>175.606</v>
      </c>
      <c r="J21" s="3">
        <v>192.196</v>
      </c>
      <c r="K21" s="3">
        <v>201.436</v>
      </c>
      <c r="L21" s="3">
        <v>213.112</v>
      </c>
      <c r="M21" s="3">
        <v>225.204</v>
      </c>
      <c r="N21" s="3"/>
    </row>
    <row r="22" spans="1:14" ht="15">
      <c r="A22" s="3" t="s">
        <v>52</v>
      </c>
      <c r="B22" s="3" t="s">
        <v>118</v>
      </c>
      <c r="C22" s="3" t="s">
        <v>119</v>
      </c>
      <c r="D22" s="3" t="s">
        <v>120</v>
      </c>
      <c r="E22" s="3" t="s">
        <v>121</v>
      </c>
      <c r="F22" s="3">
        <v>0.769</v>
      </c>
      <c r="G22" s="3">
        <v>0.85</v>
      </c>
      <c r="H22" s="3">
        <v>0.973</v>
      </c>
      <c r="I22" s="3">
        <v>1.102</v>
      </c>
      <c r="J22" s="3">
        <v>1.232</v>
      </c>
      <c r="K22" s="3">
        <v>1.376</v>
      </c>
      <c r="L22" s="3">
        <v>1.526</v>
      </c>
      <c r="M22" s="3">
        <v>1.685</v>
      </c>
      <c r="N22" s="3"/>
    </row>
    <row r="23" spans="1:14" ht="15">
      <c r="A23" s="3" t="s">
        <v>52</v>
      </c>
      <c r="B23" s="3" t="s">
        <v>122</v>
      </c>
      <c r="C23" s="3" t="s">
        <v>119</v>
      </c>
      <c r="D23" s="3" t="s">
        <v>108</v>
      </c>
      <c r="E23" s="3" t="s">
        <v>123</v>
      </c>
      <c r="F23" s="16">
        <v>1029.847</v>
      </c>
      <c r="G23" s="16">
        <v>1110.52</v>
      </c>
      <c r="H23" s="16">
        <v>1240.172</v>
      </c>
      <c r="I23" s="16">
        <v>1370.496</v>
      </c>
      <c r="J23" s="16">
        <v>1495.012</v>
      </c>
      <c r="K23" s="16">
        <v>1628.508</v>
      </c>
      <c r="L23" s="16">
        <v>1762.03</v>
      </c>
      <c r="M23" s="16">
        <v>1898.368</v>
      </c>
      <c r="N23" s="3"/>
    </row>
    <row r="24" spans="1:14" ht="15">
      <c r="A24" s="3" t="s">
        <v>54</v>
      </c>
      <c r="B24" s="3" t="s">
        <v>118</v>
      </c>
      <c r="C24" s="3" t="s">
        <v>119</v>
      </c>
      <c r="D24" s="3" t="s">
        <v>120</v>
      </c>
      <c r="E24" s="3" t="s">
        <v>121</v>
      </c>
      <c r="F24" s="3">
        <v>1.211</v>
      </c>
      <c r="G24" s="3">
        <v>1.316</v>
      </c>
      <c r="H24" s="3">
        <v>1.479</v>
      </c>
      <c r="I24" s="3">
        <v>1.591</v>
      </c>
      <c r="J24" s="3">
        <v>1.688</v>
      </c>
      <c r="K24" s="3">
        <v>1.781</v>
      </c>
      <c r="L24" s="3">
        <v>1.859</v>
      </c>
      <c r="M24" s="3">
        <v>1.954</v>
      </c>
      <c r="N24" s="16"/>
    </row>
    <row r="25" spans="1:14" ht="15">
      <c r="A25" s="3" t="s">
        <v>54</v>
      </c>
      <c r="B25" s="3" t="s">
        <v>122</v>
      </c>
      <c r="C25" s="3" t="s">
        <v>119</v>
      </c>
      <c r="D25" s="3" t="s">
        <v>108</v>
      </c>
      <c r="E25" s="3" t="s">
        <v>123</v>
      </c>
      <c r="F25" s="3">
        <v>258.127</v>
      </c>
      <c r="G25" s="3">
        <v>271.324</v>
      </c>
      <c r="H25" s="3">
        <v>295.409</v>
      </c>
      <c r="I25" s="3">
        <v>308.221</v>
      </c>
      <c r="J25" s="3">
        <v>317.116</v>
      </c>
      <c r="K25" s="3">
        <v>324.432</v>
      </c>
      <c r="L25" s="3">
        <v>328.552</v>
      </c>
      <c r="M25" s="3">
        <v>335.123</v>
      </c>
      <c r="N25" s="3"/>
    </row>
    <row r="26" spans="1:14" ht="15">
      <c r="A26" s="3" t="s">
        <v>56</v>
      </c>
      <c r="B26" s="3" t="s">
        <v>118</v>
      </c>
      <c r="C26" s="3" t="s">
        <v>119</v>
      </c>
      <c r="D26" s="3" t="s">
        <v>120</v>
      </c>
      <c r="E26" s="3" t="s">
        <v>121</v>
      </c>
      <c r="F26" s="3">
        <v>15.168</v>
      </c>
      <c r="G26" s="3">
        <v>19.431</v>
      </c>
      <c r="H26" s="3">
        <v>25.081</v>
      </c>
      <c r="I26" s="3">
        <v>33.248</v>
      </c>
      <c r="J26" s="3">
        <v>36.036</v>
      </c>
      <c r="K26" s="3">
        <v>38.407</v>
      </c>
      <c r="L26" s="3">
        <v>40.634</v>
      </c>
      <c r="M26" s="3">
        <v>43.757</v>
      </c>
      <c r="N26" s="16"/>
    </row>
    <row r="27" spans="1:14" ht="15">
      <c r="A27" s="3" t="s">
        <v>56</v>
      </c>
      <c r="B27" s="3" t="s">
        <v>122</v>
      </c>
      <c r="C27" s="3" t="s">
        <v>119</v>
      </c>
      <c r="D27" s="3" t="s">
        <v>108</v>
      </c>
      <c r="E27" s="3" t="s">
        <v>123</v>
      </c>
      <c r="F27" s="3">
        <v>202.049</v>
      </c>
      <c r="G27" s="3">
        <v>251.791</v>
      </c>
      <c r="H27" s="3">
        <v>316.765</v>
      </c>
      <c r="I27" s="3">
        <v>409.264</v>
      </c>
      <c r="J27" s="3">
        <v>433.19</v>
      </c>
      <c r="K27" s="3">
        <v>450.87</v>
      </c>
      <c r="L27" s="3">
        <v>465.831</v>
      </c>
      <c r="M27" s="3">
        <v>489.881</v>
      </c>
      <c r="N27" s="16"/>
    </row>
    <row r="28" spans="1:14" ht="15">
      <c r="A28" s="3" t="s">
        <v>58</v>
      </c>
      <c r="B28" s="3" t="s">
        <v>118</v>
      </c>
      <c r="C28" s="3" t="s">
        <v>119</v>
      </c>
      <c r="D28" s="3" t="s">
        <v>120</v>
      </c>
      <c r="E28" s="3" t="s">
        <v>121</v>
      </c>
      <c r="F28" s="3">
        <v>22.518</v>
      </c>
      <c r="G28" s="3">
        <v>27.026</v>
      </c>
      <c r="H28" s="3">
        <v>31.418</v>
      </c>
      <c r="I28" s="3">
        <v>35.583</v>
      </c>
      <c r="J28" s="3">
        <v>38.142</v>
      </c>
      <c r="K28" s="3">
        <v>44.492</v>
      </c>
      <c r="L28" s="3">
        <v>46.506</v>
      </c>
      <c r="M28" s="3">
        <v>51.953</v>
      </c>
      <c r="N28" s="3"/>
    </row>
    <row r="29" spans="1:14" ht="15">
      <c r="A29" s="3" t="s">
        <v>58</v>
      </c>
      <c r="B29" s="3" t="s">
        <v>122</v>
      </c>
      <c r="C29" s="3" t="s">
        <v>119</v>
      </c>
      <c r="D29" s="3" t="s">
        <v>108</v>
      </c>
      <c r="E29" s="3" t="s">
        <v>123</v>
      </c>
      <c r="F29" s="3">
        <v>661.4</v>
      </c>
      <c r="G29" s="3">
        <v>779.912</v>
      </c>
      <c r="H29" s="3">
        <v>890.909</v>
      </c>
      <c r="I29" s="3">
        <v>991.625</v>
      </c>
      <c r="J29" s="16">
        <v>1044.737</v>
      </c>
      <c r="K29" s="16">
        <v>1198.132</v>
      </c>
      <c r="L29" s="16">
        <v>1231.286</v>
      </c>
      <c r="M29" s="16">
        <v>1352.584</v>
      </c>
      <c r="N29" s="16"/>
    </row>
    <row r="30" spans="1:14" ht="15">
      <c r="A30" s="3" t="s">
        <v>60</v>
      </c>
      <c r="B30" s="3" t="s">
        <v>118</v>
      </c>
      <c r="C30" s="3" t="s">
        <v>119</v>
      </c>
      <c r="D30" s="3" t="s">
        <v>120</v>
      </c>
      <c r="E30" s="3" t="s">
        <v>121</v>
      </c>
      <c r="F30" s="3">
        <v>2.867</v>
      </c>
      <c r="G30" s="3">
        <v>3.339</v>
      </c>
      <c r="H30" s="3">
        <v>4.027</v>
      </c>
      <c r="I30" s="3">
        <v>4.593</v>
      </c>
      <c r="J30" s="3">
        <v>4.933</v>
      </c>
      <c r="K30" s="3">
        <v>5.314</v>
      </c>
      <c r="L30" s="3">
        <v>5.724</v>
      </c>
      <c r="M30" s="3">
        <v>6.166</v>
      </c>
      <c r="N30" s="3"/>
    </row>
    <row r="31" spans="1:14" ht="15">
      <c r="A31" s="3" t="s">
        <v>60</v>
      </c>
      <c r="B31" s="3" t="s">
        <v>122</v>
      </c>
      <c r="C31" s="3" t="s">
        <v>119</v>
      </c>
      <c r="D31" s="3" t="s">
        <v>108</v>
      </c>
      <c r="E31" s="3" t="s">
        <v>123</v>
      </c>
      <c r="F31" s="3">
        <v>311.649</v>
      </c>
      <c r="G31" s="3">
        <v>355.416</v>
      </c>
      <c r="H31" s="3">
        <v>419.912</v>
      </c>
      <c r="I31" s="3">
        <v>469.051</v>
      </c>
      <c r="J31" s="3">
        <v>493.45</v>
      </c>
      <c r="K31" s="3">
        <v>520.571</v>
      </c>
      <c r="L31" s="3">
        <v>549.198</v>
      </c>
      <c r="M31" s="3">
        <v>579.413</v>
      </c>
      <c r="N31" s="3"/>
    </row>
    <row r="32" spans="1:14" ht="15">
      <c r="A32" s="3" t="s">
        <v>64</v>
      </c>
      <c r="B32" s="3" t="s">
        <v>118</v>
      </c>
      <c r="C32" s="3" t="s">
        <v>119</v>
      </c>
      <c r="D32" s="3" t="s">
        <v>120</v>
      </c>
      <c r="E32" s="3" t="s">
        <v>121</v>
      </c>
      <c r="F32" s="3">
        <v>14.351</v>
      </c>
      <c r="G32" s="3">
        <v>16.691</v>
      </c>
      <c r="H32" s="3">
        <v>20.625</v>
      </c>
      <c r="I32" s="3">
        <v>23.23</v>
      </c>
      <c r="J32" s="3">
        <v>25.495</v>
      </c>
      <c r="K32" s="3">
        <v>28.043</v>
      </c>
      <c r="L32" s="3">
        <v>30.855</v>
      </c>
      <c r="M32" s="3">
        <v>33.8</v>
      </c>
      <c r="N32" s="16"/>
    </row>
    <row r="33" spans="1:14" ht="15">
      <c r="A33" s="3" t="s">
        <v>64</v>
      </c>
      <c r="B33" s="3" t="s">
        <v>122</v>
      </c>
      <c r="C33" s="3" t="s">
        <v>119</v>
      </c>
      <c r="D33" s="3" t="s">
        <v>108</v>
      </c>
      <c r="E33" s="3" t="s">
        <v>123</v>
      </c>
      <c r="F33" s="3">
        <v>375.683</v>
      </c>
      <c r="G33" s="3">
        <v>428.368</v>
      </c>
      <c r="H33" s="3">
        <v>518.945</v>
      </c>
      <c r="I33" s="3">
        <v>573.03</v>
      </c>
      <c r="J33" s="3">
        <v>616.572</v>
      </c>
      <c r="K33" s="3">
        <v>664.904</v>
      </c>
      <c r="L33" s="3">
        <v>717.244</v>
      </c>
      <c r="M33" s="3">
        <v>770.281</v>
      </c>
      <c r="N33" s="3"/>
    </row>
    <row r="34" spans="1:14" ht="15">
      <c r="A34" s="3" t="s">
        <v>66</v>
      </c>
      <c r="B34" s="3" t="s">
        <v>118</v>
      </c>
      <c r="C34" s="3" t="s">
        <v>119</v>
      </c>
      <c r="D34" s="3" t="s">
        <v>120</v>
      </c>
      <c r="E34" s="3" t="s">
        <v>121</v>
      </c>
      <c r="F34" s="3">
        <v>9.957</v>
      </c>
      <c r="G34" s="3">
        <v>11.785</v>
      </c>
      <c r="H34" s="3">
        <v>15.036</v>
      </c>
      <c r="I34" s="3">
        <v>17.548</v>
      </c>
      <c r="J34" s="3">
        <v>18.901</v>
      </c>
      <c r="K34" s="3">
        <v>22.052</v>
      </c>
      <c r="L34" s="3">
        <v>24.887</v>
      </c>
      <c r="M34" s="3">
        <v>26.784</v>
      </c>
      <c r="N34" s="16"/>
    </row>
    <row r="35" spans="1:14" ht="15">
      <c r="A35" s="3" t="s">
        <v>66</v>
      </c>
      <c r="B35" s="3" t="s">
        <v>122</v>
      </c>
      <c r="C35" s="3" t="s">
        <v>119</v>
      </c>
      <c r="D35" s="3" t="s">
        <v>108</v>
      </c>
      <c r="E35" s="3" t="s">
        <v>123</v>
      </c>
      <c r="F35" s="3">
        <v>333.518</v>
      </c>
      <c r="G35" s="3">
        <v>381.031</v>
      </c>
      <c r="H35" s="3">
        <v>469.268</v>
      </c>
      <c r="I35" s="3">
        <v>528.644</v>
      </c>
      <c r="J35" s="3">
        <v>549.601</v>
      </c>
      <c r="K35" s="3">
        <v>618.959</v>
      </c>
      <c r="L35" s="3">
        <v>674.238</v>
      </c>
      <c r="M35" s="3">
        <v>700.422</v>
      </c>
      <c r="N35" s="16"/>
    </row>
    <row r="36" spans="1:14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">
      <c r="A37" s="3" t="s">
        <v>124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5"/>
  <cols>
    <col min="4" max="4" width="14.421875" style="0" customWidth="1"/>
    <col min="5" max="5" width="15.421875" style="0" customWidth="1"/>
    <col min="9" max="9" width="13.7109375" style="0" customWidth="1"/>
    <col min="10" max="10" width="12.00390625" style="0" customWidth="1"/>
    <col min="11" max="11" width="11.421875" style="0" customWidth="1"/>
    <col min="13" max="13" width="11.00390625" style="0" customWidth="1"/>
    <col min="15" max="15" width="11.140625" style="0" customWidth="1"/>
  </cols>
  <sheetData>
    <row r="1" spans="1:16" ht="15">
      <c r="A1" s="39" t="s">
        <v>125</v>
      </c>
      <c r="B1" s="39"/>
      <c r="C1" s="39"/>
      <c r="D1" s="39"/>
      <c r="E1" s="40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>
      <c r="A2" s="3" t="s">
        <v>126</v>
      </c>
      <c r="B2" s="3" t="s">
        <v>127</v>
      </c>
      <c r="C2" s="3" t="s">
        <v>128</v>
      </c>
      <c r="D2" s="3" t="s">
        <v>129</v>
      </c>
      <c r="E2" s="15" t="s">
        <v>130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3" t="s">
        <v>48</v>
      </c>
      <c r="B3" s="3"/>
      <c r="C3" s="3"/>
      <c r="D3" s="3" t="s">
        <v>131</v>
      </c>
      <c r="E3" s="15">
        <v>8813014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3" t="s">
        <v>52</v>
      </c>
      <c r="B4" s="3"/>
      <c r="C4" s="3"/>
      <c r="D4" s="3" t="s">
        <v>132</v>
      </c>
      <c r="E4" s="15">
        <v>637406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>
      <c r="A5" s="3" t="s">
        <v>54</v>
      </c>
      <c r="B5" s="3"/>
      <c r="C5" s="3"/>
      <c r="D5" s="3" t="s">
        <v>132</v>
      </c>
      <c r="E5" s="15">
        <v>5061019</v>
      </c>
      <c r="F5" s="3"/>
      <c r="G5" s="3"/>
      <c r="H5" s="3"/>
      <c r="I5" s="3"/>
      <c r="J5" s="41" t="s">
        <v>133</v>
      </c>
      <c r="K5" s="41"/>
      <c r="L5" s="41"/>
      <c r="M5" s="41"/>
      <c r="N5" s="3"/>
      <c r="O5" s="3"/>
      <c r="P5" s="3"/>
    </row>
    <row r="6" spans="1:16" ht="15">
      <c r="A6" s="3" t="s">
        <v>56</v>
      </c>
      <c r="B6" s="3"/>
      <c r="C6" s="3"/>
      <c r="D6" s="3" t="s">
        <v>132</v>
      </c>
      <c r="E6" s="15">
        <v>80375372</v>
      </c>
      <c r="F6" s="3"/>
      <c r="G6" s="3"/>
      <c r="H6" s="3"/>
      <c r="I6" s="3"/>
      <c r="J6" s="42" t="s">
        <v>134</v>
      </c>
      <c r="K6" s="42" t="s">
        <v>135</v>
      </c>
      <c r="L6" s="42" t="s">
        <v>136</v>
      </c>
      <c r="M6" s="41"/>
      <c r="N6" s="3"/>
      <c r="O6" s="3"/>
      <c r="P6" s="3"/>
    </row>
    <row r="7" spans="1:16" ht="15">
      <c r="A7" s="3" t="s">
        <v>58</v>
      </c>
      <c r="B7" s="43" t="s">
        <v>137</v>
      </c>
      <c r="C7" s="3"/>
      <c r="D7" s="44" t="s">
        <v>131</v>
      </c>
      <c r="E7" s="15">
        <v>3297914</v>
      </c>
      <c r="F7" s="3"/>
      <c r="G7" s="3"/>
      <c r="H7" s="3"/>
      <c r="I7" s="3"/>
      <c r="J7" s="42" t="s">
        <v>134</v>
      </c>
      <c r="K7" s="42" t="s">
        <v>135</v>
      </c>
      <c r="L7" s="42" t="s">
        <v>138</v>
      </c>
      <c r="M7" s="41"/>
      <c r="N7" s="3"/>
      <c r="O7" s="3"/>
      <c r="P7" s="3"/>
    </row>
    <row r="8" spans="1:16" ht="15">
      <c r="A8" s="3" t="s">
        <v>58</v>
      </c>
      <c r="B8" s="43" t="s">
        <v>139</v>
      </c>
      <c r="C8" s="3"/>
      <c r="D8" s="44" t="s">
        <v>131</v>
      </c>
      <c r="E8" s="15">
        <v>4321893</v>
      </c>
      <c r="F8" s="3"/>
      <c r="G8" s="3"/>
      <c r="H8" s="3"/>
      <c r="I8" s="3"/>
      <c r="J8" s="42" t="s">
        <v>134</v>
      </c>
      <c r="K8" s="42" t="s">
        <v>135</v>
      </c>
      <c r="L8" s="42" t="s">
        <v>140</v>
      </c>
      <c r="M8" s="41"/>
      <c r="N8" s="3"/>
      <c r="O8" s="3"/>
      <c r="P8" s="3"/>
    </row>
    <row r="9" spans="1:16" ht="15">
      <c r="A9" s="3" t="s">
        <v>58</v>
      </c>
      <c r="B9" s="43" t="s">
        <v>141</v>
      </c>
      <c r="C9" s="3"/>
      <c r="D9" s="44" t="s">
        <v>142</v>
      </c>
      <c r="E9" s="15">
        <v>3431955</v>
      </c>
      <c r="F9" s="3"/>
      <c r="G9" s="3"/>
      <c r="H9" s="3"/>
      <c r="I9" s="3"/>
      <c r="J9" s="42" t="s">
        <v>134</v>
      </c>
      <c r="K9" s="42" t="s">
        <v>135</v>
      </c>
      <c r="L9" s="42" t="s">
        <v>143</v>
      </c>
      <c r="M9" s="41"/>
      <c r="N9" s="3"/>
      <c r="O9" s="3"/>
      <c r="P9" s="3"/>
    </row>
    <row r="10" spans="1:16" ht="30">
      <c r="A10" s="3" t="s">
        <v>58</v>
      </c>
      <c r="B10" s="43" t="s">
        <v>144</v>
      </c>
      <c r="C10" s="3"/>
      <c r="D10" s="44" t="s">
        <v>142</v>
      </c>
      <c r="E10" s="15">
        <v>1509875</v>
      </c>
      <c r="F10" s="3"/>
      <c r="G10" s="3"/>
      <c r="H10" s="3"/>
      <c r="I10" s="3"/>
      <c r="J10" s="42" t="s">
        <v>134</v>
      </c>
      <c r="K10" s="42" t="s">
        <v>135</v>
      </c>
      <c r="L10" s="42" t="s">
        <v>145</v>
      </c>
      <c r="M10" s="41"/>
      <c r="N10" s="3"/>
      <c r="O10" s="3"/>
      <c r="P10" s="3"/>
    </row>
    <row r="11" spans="1:16" ht="15">
      <c r="A11" s="3" t="s">
        <v>58</v>
      </c>
      <c r="B11" s="43" t="s">
        <v>146</v>
      </c>
      <c r="C11" s="3"/>
      <c r="D11" s="44" t="s">
        <v>131</v>
      </c>
      <c r="E11" s="15">
        <v>6187885</v>
      </c>
      <c r="F11" s="3"/>
      <c r="G11" s="3"/>
      <c r="H11" s="3"/>
      <c r="I11" s="3"/>
      <c r="J11" s="42" t="s">
        <v>134</v>
      </c>
      <c r="K11" s="42" t="s">
        <v>135</v>
      </c>
      <c r="L11" s="42" t="s">
        <v>147</v>
      </c>
      <c r="M11" s="41"/>
      <c r="N11" s="3"/>
      <c r="O11" s="3"/>
      <c r="P11" s="3"/>
    </row>
    <row r="12" spans="1:16" ht="15">
      <c r="A12" s="3" t="s">
        <v>58</v>
      </c>
      <c r="B12" s="43" t="s">
        <v>148</v>
      </c>
      <c r="C12" s="3"/>
      <c r="D12" s="44" t="s">
        <v>131</v>
      </c>
      <c r="E12" s="15">
        <v>9582940</v>
      </c>
      <c r="F12" s="3"/>
      <c r="G12" s="3"/>
      <c r="H12" s="3"/>
      <c r="I12" s="3"/>
      <c r="J12" s="42" t="s">
        <v>134</v>
      </c>
      <c r="K12" s="42" t="s">
        <v>135</v>
      </c>
      <c r="L12" s="42" t="s">
        <v>149</v>
      </c>
      <c r="M12" s="41"/>
      <c r="N12" s="3"/>
      <c r="O12" s="3"/>
      <c r="P12" s="3"/>
    </row>
    <row r="13" spans="1:16" ht="15">
      <c r="A13" s="3" t="s">
        <v>58</v>
      </c>
      <c r="B13" s="43" t="s">
        <v>150</v>
      </c>
      <c r="C13" s="3"/>
      <c r="D13" s="44" t="s">
        <v>131</v>
      </c>
      <c r="E13" s="15">
        <v>4220180</v>
      </c>
      <c r="F13" s="3"/>
      <c r="G13" s="3"/>
      <c r="H13" s="3"/>
      <c r="I13" s="3"/>
      <c r="J13" s="42" t="s">
        <v>134</v>
      </c>
      <c r="K13" s="42" t="s">
        <v>135</v>
      </c>
      <c r="L13" s="42" t="s">
        <v>151</v>
      </c>
      <c r="M13" s="41"/>
      <c r="N13" s="3"/>
      <c r="O13" s="3"/>
      <c r="P13" s="3"/>
    </row>
    <row r="14" spans="1:16" ht="15">
      <c r="A14" s="3" t="s">
        <v>58</v>
      </c>
      <c r="B14" s="3" t="s">
        <v>152</v>
      </c>
      <c r="C14" s="45" t="s">
        <v>153</v>
      </c>
      <c r="D14" s="46" t="s">
        <v>131</v>
      </c>
      <c r="E14" s="15">
        <v>542519</v>
      </c>
      <c r="F14" s="3"/>
      <c r="G14" s="3"/>
      <c r="H14" s="3"/>
      <c r="I14" s="3"/>
      <c r="J14" s="42" t="s">
        <v>134</v>
      </c>
      <c r="K14" s="42" t="s">
        <v>135</v>
      </c>
      <c r="L14" s="42" t="s">
        <v>154</v>
      </c>
      <c r="M14" s="41"/>
      <c r="N14" s="3"/>
      <c r="O14" s="3"/>
      <c r="P14" s="3"/>
    </row>
    <row r="15" spans="1:16" ht="15">
      <c r="A15" s="3" t="s">
        <v>58</v>
      </c>
      <c r="B15" s="3" t="s">
        <v>152</v>
      </c>
      <c r="C15" s="45" t="s">
        <v>155</v>
      </c>
      <c r="D15" s="46" t="s">
        <v>142</v>
      </c>
      <c r="E15" s="15">
        <v>4860334</v>
      </c>
      <c r="F15" s="15"/>
      <c r="G15" s="3"/>
      <c r="H15" s="3"/>
      <c r="I15" s="3"/>
      <c r="J15" s="42" t="s">
        <v>156</v>
      </c>
      <c r="K15" s="42"/>
      <c r="L15" s="42"/>
      <c r="M15" s="41"/>
      <c r="N15" s="3"/>
      <c r="O15" s="3"/>
      <c r="P15" s="3"/>
    </row>
    <row r="16" spans="1:16" ht="15">
      <c r="A16" s="3" t="s">
        <v>60</v>
      </c>
      <c r="B16" s="3"/>
      <c r="C16" s="3"/>
      <c r="D16" s="3" t="s">
        <v>131</v>
      </c>
      <c r="E16" s="15">
        <v>9633736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">
      <c r="A17" s="3" t="s">
        <v>62</v>
      </c>
      <c r="B17" s="3"/>
      <c r="C17" s="3"/>
      <c r="D17" s="3" t="s">
        <v>132</v>
      </c>
      <c r="E17" s="15">
        <v>13007776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.75" thickBot="1">
      <c r="A18" s="3" t="s">
        <v>64</v>
      </c>
      <c r="B18" s="47" t="s">
        <v>157</v>
      </c>
      <c r="C18" s="3"/>
      <c r="D18" s="47" t="s">
        <v>142</v>
      </c>
      <c r="E18" s="15">
        <v>3293079</v>
      </c>
      <c r="F18" s="15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5">
      <c r="A19" s="3" t="s">
        <v>64</v>
      </c>
      <c r="B19" s="48" t="s">
        <v>158</v>
      </c>
      <c r="C19" s="3"/>
      <c r="D19" s="48" t="s">
        <v>142</v>
      </c>
      <c r="E19" s="15">
        <v>2506415</v>
      </c>
      <c r="F19" s="3"/>
      <c r="G19" s="49" t="s">
        <v>159</v>
      </c>
      <c r="H19" s="50"/>
      <c r="I19" s="51"/>
      <c r="J19" s="3"/>
      <c r="K19" s="3"/>
      <c r="L19" s="3"/>
      <c r="M19" s="3"/>
      <c r="N19" s="3"/>
      <c r="O19" s="3"/>
      <c r="P19" s="3"/>
    </row>
    <row r="20" spans="1:16" ht="15">
      <c r="A20" s="3" t="s">
        <v>64</v>
      </c>
      <c r="B20" s="52" t="s">
        <v>160</v>
      </c>
      <c r="C20" s="3"/>
      <c r="D20" s="52" t="s">
        <v>142</v>
      </c>
      <c r="E20" s="15">
        <v>2027507</v>
      </c>
      <c r="F20" s="53"/>
      <c r="G20" s="54" t="s">
        <v>48</v>
      </c>
      <c r="H20" s="55" t="s">
        <v>131</v>
      </c>
      <c r="I20" s="56">
        <f>+E3</f>
        <v>8813014</v>
      </c>
      <c r="J20" s="3"/>
      <c r="K20" s="3"/>
      <c r="L20" s="3"/>
      <c r="M20" s="3"/>
      <c r="N20" s="3"/>
      <c r="O20" s="3"/>
      <c r="P20" s="3"/>
    </row>
    <row r="21" spans="1:16" ht="15">
      <c r="A21" s="3" t="s">
        <v>64</v>
      </c>
      <c r="B21" s="52" t="s">
        <v>161</v>
      </c>
      <c r="C21" s="3"/>
      <c r="D21" s="52" t="s">
        <v>142</v>
      </c>
      <c r="E21" s="15">
        <v>1702853</v>
      </c>
      <c r="F21" s="3"/>
      <c r="G21" s="54" t="s">
        <v>52</v>
      </c>
      <c r="H21" s="55" t="s">
        <v>132</v>
      </c>
      <c r="I21" s="56">
        <f>+E4</f>
        <v>637406</v>
      </c>
      <c r="J21" s="3"/>
      <c r="K21" s="3"/>
      <c r="L21" s="3"/>
      <c r="M21" s="3"/>
      <c r="N21" s="3"/>
      <c r="O21" s="3"/>
      <c r="P21" s="3"/>
    </row>
    <row r="22" spans="1:16" ht="15">
      <c r="A22" s="3" t="s">
        <v>64</v>
      </c>
      <c r="B22" s="52" t="s">
        <v>162</v>
      </c>
      <c r="C22" s="3"/>
      <c r="D22" s="52" t="s">
        <v>131</v>
      </c>
      <c r="E22" s="15">
        <v>2735111</v>
      </c>
      <c r="F22" s="53"/>
      <c r="G22" s="54" t="s">
        <v>54</v>
      </c>
      <c r="H22" s="55" t="s">
        <v>132</v>
      </c>
      <c r="I22" s="56">
        <f>+E5</f>
        <v>5061019</v>
      </c>
      <c r="J22" s="3"/>
      <c r="K22" s="3"/>
      <c r="L22" s="3"/>
      <c r="M22" s="3"/>
      <c r="N22" s="3"/>
      <c r="O22" s="3"/>
      <c r="P22" s="3"/>
    </row>
    <row r="23" spans="1:16" ht="15">
      <c r="A23" s="3" t="s">
        <v>64</v>
      </c>
      <c r="B23" s="52" t="s">
        <v>163</v>
      </c>
      <c r="C23" s="3"/>
      <c r="D23" s="52" t="s">
        <v>131</v>
      </c>
      <c r="E23" s="15">
        <v>2594520</v>
      </c>
      <c r="F23" s="53"/>
      <c r="G23" s="54" t="s">
        <v>56</v>
      </c>
      <c r="H23" s="55" t="s">
        <v>132</v>
      </c>
      <c r="I23" s="56">
        <f>+E6</f>
        <v>80375372</v>
      </c>
      <c r="J23" s="3"/>
      <c r="K23" s="3"/>
      <c r="L23" s="3"/>
      <c r="M23" s="3"/>
      <c r="N23" s="3"/>
      <c r="O23" s="3"/>
      <c r="P23" s="3"/>
    </row>
    <row r="24" spans="1:16" ht="15">
      <c r="A24" s="3" t="s">
        <v>64</v>
      </c>
      <c r="B24" s="52" t="s">
        <v>164</v>
      </c>
      <c r="C24" s="3"/>
      <c r="D24" s="52" t="s">
        <v>131</v>
      </c>
      <c r="E24" s="15">
        <v>1537105</v>
      </c>
      <c r="F24" s="53"/>
      <c r="G24" s="54" t="s">
        <v>58</v>
      </c>
      <c r="H24" s="55" t="s">
        <v>165</v>
      </c>
      <c r="I24" s="56">
        <f>+I25+I26</f>
        <v>37955495</v>
      </c>
      <c r="J24" s="3"/>
      <c r="K24" s="3"/>
      <c r="L24" s="3"/>
      <c r="M24" s="3"/>
      <c r="N24" s="3"/>
      <c r="O24" s="3"/>
      <c r="P24" s="3"/>
    </row>
    <row r="25" spans="1:16" ht="15">
      <c r="A25" s="3" t="s">
        <v>64</v>
      </c>
      <c r="B25" s="52" t="s">
        <v>166</v>
      </c>
      <c r="C25" s="3"/>
      <c r="D25" s="52" t="s">
        <v>142</v>
      </c>
      <c r="E25" s="15">
        <v>924888</v>
      </c>
      <c r="F25" s="53"/>
      <c r="G25" s="54" t="s">
        <v>58</v>
      </c>
      <c r="H25" s="57" t="s">
        <v>131</v>
      </c>
      <c r="I25" s="56">
        <f>+DSUM(A2:E38,5,J25:K26)</f>
        <v>28153331</v>
      </c>
      <c r="J25" s="3" t="str">
        <f>+A2</f>
        <v>country</v>
      </c>
      <c r="K25" s="3" t="str">
        <f>+D2</f>
        <v>classification</v>
      </c>
      <c r="L25" s="3" t="str">
        <f>+A2</f>
        <v>country</v>
      </c>
      <c r="M25" s="3" t="str">
        <f>+D2</f>
        <v>classification</v>
      </c>
      <c r="N25" s="29">
        <f>+I25/(I25+I26)</f>
        <v>0.7417458526097472</v>
      </c>
      <c r="O25" s="3"/>
      <c r="P25" s="3"/>
    </row>
    <row r="26" spans="1:16" ht="15">
      <c r="A26" s="3" t="s">
        <v>64</v>
      </c>
      <c r="B26" s="52" t="s">
        <v>167</v>
      </c>
      <c r="C26" s="58"/>
      <c r="D26" s="52" t="s">
        <v>131</v>
      </c>
      <c r="E26" s="15">
        <v>1658583</v>
      </c>
      <c r="F26" s="3"/>
      <c r="G26" s="59"/>
      <c r="H26" s="57" t="s">
        <v>142</v>
      </c>
      <c r="I26" s="56">
        <f>+DSUM(A2:E38,5,L25:M26)</f>
        <v>9802164</v>
      </c>
      <c r="J26" s="3" t="str">
        <f>+G25</f>
        <v>Kenya</v>
      </c>
      <c r="K26" s="53" t="str">
        <f>+H25</f>
        <v>lake</v>
      </c>
      <c r="L26" s="3" t="str">
        <f>+G25</f>
        <v>Kenya</v>
      </c>
      <c r="M26" s="53" t="str">
        <f>+H26</f>
        <v>plain</v>
      </c>
      <c r="N26" s="30">
        <f>+I26/(I25+I26)</f>
        <v>0.2582541473902527</v>
      </c>
      <c r="O26" s="3"/>
      <c r="P26" s="3"/>
    </row>
    <row r="27" spans="1:16" ht="15">
      <c r="A27" s="3" t="s">
        <v>64</v>
      </c>
      <c r="B27" s="52" t="s">
        <v>168</v>
      </c>
      <c r="C27" s="58"/>
      <c r="D27" s="52" t="s">
        <v>142</v>
      </c>
      <c r="E27" s="15">
        <v>2505472</v>
      </c>
      <c r="F27" s="3"/>
      <c r="G27" s="54" t="s">
        <v>60</v>
      </c>
      <c r="H27" s="55" t="s">
        <v>131</v>
      </c>
      <c r="I27" s="56">
        <f>+E16</f>
        <v>9633736</v>
      </c>
      <c r="J27" s="3"/>
      <c r="K27" s="3"/>
      <c r="L27" s="3"/>
      <c r="M27" s="3"/>
      <c r="N27" s="3"/>
      <c r="O27" s="3"/>
      <c r="P27" s="3"/>
    </row>
    <row r="28" spans="1:16" ht="15">
      <c r="A28" s="3" t="s">
        <v>64</v>
      </c>
      <c r="B28" s="52" t="s">
        <v>169</v>
      </c>
      <c r="C28" s="58"/>
      <c r="D28" s="52" t="s">
        <v>142</v>
      </c>
      <c r="E28" s="15">
        <v>2168577</v>
      </c>
      <c r="F28" s="3"/>
      <c r="G28" s="54" t="s">
        <v>62</v>
      </c>
      <c r="H28" s="55" t="s">
        <v>132</v>
      </c>
      <c r="I28" s="56">
        <f>+E17</f>
        <v>13007776</v>
      </c>
      <c r="J28" s="3"/>
      <c r="K28" s="3"/>
      <c r="L28" s="3"/>
      <c r="M28" s="3"/>
      <c r="N28" s="3"/>
      <c r="O28" s="3"/>
      <c r="P28" s="3"/>
    </row>
    <row r="29" spans="1:16" ht="15">
      <c r="A29" s="3" t="s">
        <v>64</v>
      </c>
      <c r="B29" s="52" t="s">
        <v>170</v>
      </c>
      <c r="C29" s="58"/>
      <c r="D29" s="52" t="s">
        <v>142</v>
      </c>
      <c r="E29" s="15">
        <v>1261217</v>
      </c>
      <c r="F29" s="3"/>
      <c r="G29" s="54" t="s">
        <v>64</v>
      </c>
      <c r="H29" s="55" t="s">
        <v>165</v>
      </c>
      <c r="I29" s="60">
        <f>+I30+I31</f>
        <v>42380377</v>
      </c>
      <c r="J29" s="3"/>
      <c r="K29" s="3"/>
      <c r="L29" s="3"/>
      <c r="M29" s="3"/>
      <c r="N29" s="3"/>
      <c r="O29" s="3"/>
      <c r="P29" s="3"/>
    </row>
    <row r="30" spans="1:16" ht="15">
      <c r="A30" s="3" t="s">
        <v>64</v>
      </c>
      <c r="B30" s="52" t="s">
        <v>171</v>
      </c>
      <c r="C30" s="58"/>
      <c r="D30" s="52" t="s">
        <v>131</v>
      </c>
      <c r="E30" s="15">
        <v>3527072</v>
      </c>
      <c r="F30" s="3"/>
      <c r="G30" s="54" t="s">
        <v>64</v>
      </c>
      <c r="H30" s="55" t="s">
        <v>131</v>
      </c>
      <c r="I30" s="60">
        <f>+DSUM(A2:E38,5,J30:K31)</f>
        <v>15715759</v>
      </c>
      <c r="J30" s="3" t="str">
        <f>+A2</f>
        <v>country</v>
      </c>
      <c r="K30" s="3" t="str">
        <f>+D2</f>
        <v>classification</v>
      </c>
      <c r="L30" s="3" t="str">
        <f>+A2</f>
        <v>country</v>
      </c>
      <c r="M30" s="3" t="str">
        <f>+D2</f>
        <v>classification</v>
      </c>
      <c r="N30" s="29">
        <f>+I30/(I30+I31)</f>
        <v>0.3708263142633205</v>
      </c>
      <c r="O30" s="3"/>
      <c r="P30" s="3"/>
    </row>
    <row r="31" spans="1:16" ht="15">
      <c r="A31" s="3" t="s">
        <v>64</v>
      </c>
      <c r="B31" s="52" t="s">
        <v>172</v>
      </c>
      <c r="C31" s="58"/>
      <c r="D31" s="52" t="s">
        <v>142</v>
      </c>
      <c r="E31" s="15">
        <v>2061041</v>
      </c>
      <c r="F31" s="3"/>
      <c r="G31" s="54"/>
      <c r="H31" s="55" t="s">
        <v>142</v>
      </c>
      <c r="I31" s="60">
        <f>+DSUM(A2:E38,5,L30:M31)</f>
        <v>26664618</v>
      </c>
      <c r="J31" s="3" t="str">
        <f>+G30</f>
        <v>Tanzania</v>
      </c>
      <c r="K31" s="3" t="str">
        <f>+H30</f>
        <v>lake</v>
      </c>
      <c r="L31" s="3" t="str">
        <f>+G30</f>
        <v>Tanzania</v>
      </c>
      <c r="M31" s="3" t="str">
        <f>+H31</f>
        <v>plain</v>
      </c>
      <c r="N31" s="30">
        <f>+I31/(I30+I31)</f>
        <v>0.6291736857366795</v>
      </c>
      <c r="O31" s="3"/>
      <c r="P31" s="3"/>
    </row>
    <row r="32" spans="1:16" ht="15.75" thickBot="1">
      <c r="A32" s="3" t="s">
        <v>64</v>
      </c>
      <c r="B32" s="52" t="s">
        <v>173</v>
      </c>
      <c r="C32" s="58"/>
      <c r="D32" s="52" t="s">
        <v>142</v>
      </c>
      <c r="E32" s="15">
        <v>1570838</v>
      </c>
      <c r="F32" s="3"/>
      <c r="G32" s="61" t="s">
        <v>66</v>
      </c>
      <c r="H32" s="62" t="s">
        <v>131</v>
      </c>
      <c r="I32" s="63">
        <f>+E38</f>
        <v>32671477</v>
      </c>
      <c r="J32" s="3"/>
      <c r="K32" s="3"/>
      <c r="L32" s="3"/>
      <c r="M32" s="3"/>
      <c r="N32" s="3"/>
      <c r="O32" s="3"/>
      <c r="P32" s="3"/>
    </row>
    <row r="33" spans="1:16" ht="15">
      <c r="A33" s="3" t="s">
        <v>64</v>
      </c>
      <c r="B33" s="52" t="s">
        <v>174</v>
      </c>
      <c r="C33" s="58"/>
      <c r="D33" s="52" t="s">
        <v>142</v>
      </c>
      <c r="E33" s="15">
        <v>1352216</v>
      </c>
      <c r="F33" s="3"/>
      <c r="G33" s="3"/>
      <c r="H33" s="53"/>
      <c r="I33" s="3"/>
      <c r="J33" s="3"/>
      <c r="K33" s="3"/>
      <c r="L33" s="3"/>
      <c r="M33" s="3"/>
      <c r="N33" s="3"/>
      <c r="O33" s="3"/>
      <c r="P33" s="3"/>
    </row>
    <row r="34" spans="1:16" ht="15.75" thickBot="1">
      <c r="A34" s="3" t="s">
        <v>64</v>
      </c>
      <c r="B34" s="52" t="s">
        <v>175</v>
      </c>
      <c r="C34" s="58"/>
      <c r="D34" s="52" t="s">
        <v>131</v>
      </c>
      <c r="E34" s="15">
        <v>3663368</v>
      </c>
      <c r="F34" s="3"/>
      <c r="G34" s="3"/>
      <c r="H34" s="53"/>
      <c r="I34" s="3"/>
      <c r="J34" s="3"/>
      <c r="K34" s="3"/>
      <c r="L34" s="3"/>
      <c r="M34" s="3"/>
      <c r="N34" s="3"/>
      <c r="O34" s="3"/>
      <c r="P34" s="3"/>
    </row>
    <row r="35" spans="1:16" ht="15">
      <c r="A35" s="3" t="s">
        <v>64</v>
      </c>
      <c r="B35" s="52" t="s">
        <v>176</v>
      </c>
      <c r="C35" s="58"/>
      <c r="D35" s="52" t="s">
        <v>142</v>
      </c>
      <c r="E35" s="15">
        <v>1325490</v>
      </c>
      <c r="F35" s="3"/>
      <c r="G35" s="49" t="s">
        <v>177</v>
      </c>
      <c r="H35" s="64"/>
      <c r="I35" s="51"/>
      <c r="J35" s="3"/>
      <c r="K35" s="3"/>
      <c r="L35" s="3"/>
      <c r="M35" s="3"/>
      <c r="N35" s="3"/>
      <c r="O35" s="3"/>
      <c r="P35" s="3"/>
    </row>
    <row r="36" spans="1:16" ht="15">
      <c r="A36" s="3" t="s">
        <v>64</v>
      </c>
      <c r="B36" s="52" t="s">
        <v>178</v>
      </c>
      <c r="C36" s="58"/>
      <c r="D36" s="52" t="s">
        <v>142</v>
      </c>
      <c r="E36" s="15">
        <v>2289212</v>
      </c>
      <c r="F36" s="3"/>
      <c r="G36" s="54" t="s">
        <v>85</v>
      </c>
      <c r="H36" s="57"/>
      <c r="I36" s="56">
        <f>+I21+I22+I23+I28</f>
        <v>99081573</v>
      </c>
      <c r="J36" s="3"/>
      <c r="K36" s="3"/>
      <c r="L36" s="3"/>
      <c r="M36" s="3"/>
      <c r="N36" s="3"/>
      <c r="O36" s="3"/>
      <c r="P36" s="3"/>
    </row>
    <row r="37" spans="1:16" ht="15">
      <c r="A37" s="3" t="s">
        <v>64</v>
      </c>
      <c r="B37" s="52" t="s">
        <v>179</v>
      </c>
      <c r="C37" s="58"/>
      <c r="D37" s="52" t="s">
        <v>142</v>
      </c>
      <c r="E37" s="15">
        <v>1675813</v>
      </c>
      <c r="F37" s="53"/>
      <c r="G37" s="54" t="s">
        <v>180</v>
      </c>
      <c r="H37" s="57"/>
      <c r="I37" s="56">
        <f>+I20+I25+I27+I30+I32</f>
        <v>94987317</v>
      </c>
      <c r="J37" s="3"/>
      <c r="K37" s="3"/>
      <c r="L37" s="3"/>
      <c r="M37" s="3"/>
      <c r="N37" s="3"/>
      <c r="O37" s="3"/>
      <c r="P37" s="3"/>
    </row>
    <row r="38" spans="1:16" ht="15.75" thickBot="1">
      <c r="A38" s="3" t="s">
        <v>66</v>
      </c>
      <c r="B38" s="58"/>
      <c r="C38" s="58"/>
      <c r="D38" s="58" t="s">
        <v>131</v>
      </c>
      <c r="E38" s="15">
        <v>32671477</v>
      </c>
      <c r="F38" s="3"/>
      <c r="G38" s="61" t="s">
        <v>88</v>
      </c>
      <c r="H38" s="62"/>
      <c r="I38" s="63">
        <f>+I31+I26</f>
        <v>36466782</v>
      </c>
      <c r="J38" s="3"/>
      <c r="K38" s="3"/>
      <c r="L38" s="3"/>
      <c r="M38" s="3"/>
      <c r="N38" s="3"/>
      <c r="O38" s="3"/>
      <c r="P38" s="3"/>
    </row>
    <row r="39" spans="1:16" ht="15">
      <c r="A39" s="3"/>
      <c r="B39" s="65" t="s">
        <v>181</v>
      </c>
      <c r="C39" s="3" t="s">
        <v>182</v>
      </c>
      <c r="D39" s="3"/>
      <c r="E39" s="3"/>
      <c r="F39" s="53"/>
      <c r="G39" s="53"/>
      <c r="H39" s="53"/>
      <c r="I39" s="3"/>
      <c r="J39" s="3"/>
      <c r="K39" s="3"/>
      <c r="L39" s="3"/>
      <c r="M39" s="3"/>
      <c r="N39" s="3"/>
      <c r="O39" s="3"/>
      <c r="P39" s="3"/>
    </row>
    <row r="40" spans="1:16" ht="15">
      <c r="A40" s="3"/>
      <c r="B40" s="55"/>
      <c r="C40" s="55" t="s">
        <v>183</v>
      </c>
      <c r="D40" s="3"/>
      <c r="E40" s="3"/>
      <c r="F40" s="53"/>
      <c r="G40" s="53"/>
      <c r="H40" s="53"/>
      <c r="I40" s="3"/>
      <c r="J40" s="3"/>
      <c r="K40" s="3"/>
      <c r="L40" s="3"/>
      <c r="M40" s="3"/>
      <c r="N40" s="3"/>
      <c r="O40" s="3"/>
      <c r="P40" s="3"/>
    </row>
    <row r="41" spans="1:16" ht="15">
      <c r="A41" s="3"/>
      <c r="B41" s="3"/>
      <c r="C41" s="3" t="s">
        <v>184</v>
      </c>
      <c r="D41" s="3"/>
      <c r="E41" s="3"/>
      <c r="F41" s="53"/>
      <c r="G41" s="53"/>
      <c r="H41" s="53"/>
      <c r="I41" s="3"/>
      <c r="J41" s="3"/>
      <c r="K41" s="3"/>
      <c r="L41" s="3"/>
      <c r="M41" s="3"/>
      <c r="N41" s="3"/>
      <c r="O41" s="3"/>
      <c r="P41" s="3"/>
    </row>
    <row r="42" spans="1:16" ht="15">
      <c r="A42" s="3"/>
      <c r="B42" s="3"/>
      <c r="C42" s="3" t="s">
        <v>185</v>
      </c>
      <c r="D42" s="3"/>
      <c r="E42" s="3"/>
      <c r="F42" s="53"/>
      <c r="G42" s="53" t="s">
        <v>48</v>
      </c>
      <c r="H42" s="53" t="s">
        <v>52</v>
      </c>
      <c r="I42" s="3" t="s">
        <v>54</v>
      </c>
      <c r="J42" s="3" t="s">
        <v>56</v>
      </c>
      <c r="K42" s="3" t="s">
        <v>58</v>
      </c>
      <c r="L42" s="3" t="s">
        <v>60</v>
      </c>
      <c r="M42" s="3" t="s">
        <v>62</v>
      </c>
      <c r="N42" s="3" t="s">
        <v>64</v>
      </c>
      <c r="O42" s="3" t="s">
        <v>66</v>
      </c>
      <c r="P42" s="3"/>
    </row>
    <row r="43" spans="1:16" ht="15">
      <c r="A43" s="3"/>
      <c r="B43" s="3"/>
      <c r="C43" s="3"/>
      <c r="D43" s="3"/>
      <c r="E43" s="3"/>
      <c r="F43" s="53"/>
      <c r="G43" s="53">
        <f>+I20</f>
        <v>8813014</v>
      </c>
      <c r="H43" s="53">
        <f>+I21</f>
        <v>637406</v>
      </c>
      <c r="I43" s="15">
        <f>+I22</f>
        <v>5061019</v>
      </c>
      <c r="J43" s="15">
        <f>+I23</f>
        <v>80375372</v>
      </c>
      <c r="K43" s="15">
        <f>+I24</f>
        <v>37955495</v>
      </c>
      <c r="L43" s="15">
        <f>+I27</f>
        <v>9633736</v>
      </c>
      <c r="M43" s="15">
        <f>+I28</f>
        <v>13007776</v>
      </c>
      <c r="N43" s="3">
        <f>+I29</f>
        <v>42380377</v>
      </c>
      <c r="O43" s="15">
        <f>+I32</f>
        <v>32671477</v>
      </c>
      <c r="P43" s="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BJ56"/>
  <sheetViews>
    <sheetView workbookViewId="0" topLeftCell="C6">
      <pane ySplit="1" topLeftCell="BM7" activePane="bottomLeft" state="frozen"/>
      <selection pane="topLeft" activeCell="C6" sqref="C6"/>
      <selection pane="bottomLeft" activeCell="E35" sqref="E35"/>
    </sheetView>
  </sheetViews>
  <sheetFormatPr defaultColWidth="9.140625" defaultRowHeight="15"/>
  <cols>
    <col min="1" max="3" width="9.140625" style="3" customWidth="1"/>
    <col min="4" max="4" width="31.00390625" style="3" customWidth="1"/>
    <col min="5" max="5" width="12.421875" style="3" customWidth="1"/>
    <col min="6" max="50" width="10.8515625" style="3" bestFit="1" customWidth="1"/>
    <col min="51" max="16384" width="9.140625" style="3" customWidth="1"/>
  </cols>
  <sheetData>
    <row r="4" spans="2:50" ht="15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</row>
    <row r="5" ht="15" customHeight="1"/>
    <row r="6" spans="2:51" ht="15" customHeight="1">
      <c r="B6" s="67"/>
      <c r="C6" s="83" t="s">
        <v>186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</row>
    <row r="7" spans="2:50" ht="15">
      <c r="B7" s="24"/>
      <c r="C7" s="66"/>
      <c r="D7" s="66" t="s">
        <v>130</v>
      </c>
      <c r="E7" s="66">
        <v>2005</v>
      </c>
      <c r="F7" s="66">
        <v>2006</v>
      </c>
      <c r="G7" s="66">
        <v>2007</v>
      </c>
      <c r="H7" s="66">
        <v>2008</v>
      </c>
      <c r="I7" s="66">
        <v>2009</v>
      </c>
      <c r="J7" s="66">
        <v>2010</v>
      </c>
      <c r="K7" s="66">
        <v>2011</v>
      </c>
      <c r="L7" s="66">
        <v>2012</v>
      </c>
      <c r="M7" s="66">
        <v>2013</v>
      </c>
      <c r="N7" s="66">
        <v>2014</v>
      </c>
      <c r="O7" s="66">
        <v>2015</v>
      </c>
      <c r="P7" s="66">
        <v>2016</v>
      </c>
      <c r="Q7" s="66">
        <v>2017</v>
      </c>
      <c r="R7" s="66">
        <v>2018</v>
      </c>
      <c r="S7" s="66">
        <v>2019</v>
      </c>
      <c r="T7" s="66">
        <v>2020</v>
      </c>
      <c r="U7" s="66">
        <v>2021</v>
      </c>
      <c r="V7" s="66">
        <v>2022</v>
      </c>
      <c r="W7" s="66">
        <v>2023</v>
      </c>
      <c r="X7" s="66">
        <v>2024</v>
      </c>
      <c r="Y7" s="66">
        <v>2025</v>
      </c>
      <c r="Z7" s="66">
        <v>2026</v>
      </c>
      <c r="AA7" s="66">
        <v>2027</v>
      </c>
      <c r="AB7" s="66">
        <v>2028</v>
      </c>
      <c r="AC7" s="66">
        <v>2029</v>
      </c>
      <c r="AD7" s="66">
        <v>2030</v>
      </c>
      <c r="AE7" s="66">
        <v>2031</v>
      </c>
      <c r="AF7" s="66">
        <v>2032</v>
      </c>
      <c r="AG7" s="66">
        <v>2033</v>
      </c>
      <c r="AH7" s="66">
        <v>2034</v>
      </c>
      <c r="AI7" s="66">
        <v>2035</v>
      </c>
      <c r="AJ7" s="66">
        <v>2036</v>
      </c>
      <c r="AK7" s="66">
        <v>2037</v>
      </c>
      <c r="AL7" s="66">
        <v>2038</v>
      </c>
      <c r="AM7" s="66">
        <v>2039</v>
      </c>
      <c r="AN7" s="66">
        <v>2040</v>
      </c>
      <c r="AO7" s="66">
        <v>2041</v>
      </c>
      <c r="AP7" s="66">
        <v>2042</v>
      </c>
      <c r="AQ7" s="66">
        <v>2043</v>
      </c>
      <c r="AR7" s="66">
        <v>2044</v>
      </c>
      <c r="AS7" s="66">
        <v>2045</v>
      </c>
      <c r="AT7" s="66">
        <v>2046</v>
      </c>
      <c r="AU7" s="66">
        <v>2047</v>
      </c>
      <c r="AV7" s="66">
        <v>2048</v>
      </c>
      <c r="AW7" s="66">
        <v>2049</v>
      </c>
      <c r="AX7" s="66">
        <v>2050</v>
      </c>
    </row>
    <row r="8" spans="2:50" ht="15">
      <c r="B8" s="24"/>
      <c r="D8" s="24" t="s">
        <v>48</v>
      </c>
      <c r="E8" s="24">
        <v>7378</v>
      </c>
      <c r="F8" s="24">
        <v>7603</v>
      </c>
      <c r="G8" s="24">
        <v>7838</v>
      </c>
      <c r="H8" s="24">
        <v>8074</v>
      </c>
      <c r="I8" s="24">
        <v>8303</v>
      </c>
      <c r="J8" s="24">
        <v>8519</v>
      </c>
      <c r="K8" s="24">
        <v>8717</v>
      </c>
      <c r="L8" s="24">
        <v>8899</v>
      </c>
      <c r="M8" s="24">
        <v>9071</v>
      </c>
      <c r="N8" s="24">
        <v>9240</v>
      </c>
      <c r="O8" s="24">
        <v>9413</v>
      </c>
      <c r="P8" s="24">
        <v>9592</v>
      </c>
      <c r="Q8" s="24">
        <v>9774</v>
      </c>
      <c r="R8" s="24">
        <v>9958</v>
      </c>
      <c r="S8" s="24">
        <v>10140</v>
      </c>
      <c r="T8" s="24">
        <v>10318</v>
      </c>
      <c r="U8" s="24">
        <v>10493</v>
      </c>
      <c r="V8" s="24">
        <v>10664</v>
      </c>
      <c r="W8" s="24">
        <v>10833</v>
      </c>
      <c r="X8" s="24">
        <v>10998</v>
      </c>
      <c r="Y8" s="24">
        <v>11161</v>
      </c>
      <c r="Z8" s="24">
        <v>11321</v>
      </c>
      <c r="AA8" s="24">
        <v>11478</v>
      </c>
      <c r="AB8" s="24">
        <v>11632</v>
      </c>
      <c r="AC8" s="24">
        <v>11785</v>
      </c>
      <c r="AD8" s="24">
        <v>11936</v>
      </c>
      <c r="AE8" s="24">
        <v>12087</v>
      </c>
      <c r="AF8" s="24">
        <v>12236</v>
      </c>
      <c r="AG8" s="24">
        <v>12384</v>
      </c>
      <c r="AH8" s="24">
        <v>12532</v>
      </c>
      <c r="AI8" s="24">
        <v>12681</v>
      </c>
      <c r="AJ8" s="24">
        <v>12830</v>
      </c>
      <c r="AK8" s="24">
        <v>12979</v>
      </c>
      <c r="AL8" s="24">
        <v>13129</v>
      </c>
      <c r="AM8" s="24">
        <v>13279</v>
      </c>
      <c r="AN8" s="24">
        <v>13428</v>
      </c>
      <c r="AO8" s="24">
        <v>13578</v>
      </c>
      <c r="AP8" s="24">
        <v>13726</v>
      </c>
      <c r="AQ8" s="24">
        <v>13874</v>
      </c>
      <c r="AR8" s="24">
        <v>14020</v>
      </c>
      <c r="AS8" s="24">
        <v>14165</v>
      </c>
      <c r="AT8" s="24">
        <v>14308</v>
      </c>
      <c r="AU8" s="24">
        <v>14448</v>
      </c>
      <c r="AV8" s="24">
        <v>14585</v>
      </c>
      <c r="AW8" s="24">
        <v>14718</v>
      </c>
      <c r="AX8" s="24">
        <v>14846</v>
      </c>
    </row>
    <row r="9" spans="2:62" ht="15">
      <c r="B9" s="24"/>
      <c r="D9" s="25" t="s">
        <v>52</v>
      </c>
      <c r="E9" s="25">
        <v>805</v>
      </c>
      <c r="F9" s="25">
        <v>820</v>
      </c>
      <c r="G9" s="25">
        <v>834</v>
      </c>
      <c r="H9" s="25">
        <v>849</v>
      </c>
      <c r="I9" s="25">
        <v>864</v>
      </c>
      <c r="J9" s="25">
        <v>879</v>
      </c>
      <c r="K9" s="25">
        <v>894</v>
      </c>
      <c r="L9" s="25">
        <v>909</v>
      </c>
      <c r="M9" s="25">
        <v>923</v>
      </c>
      <c r="N9" s="25">
        <v>938</v>
      </c>
      <c r="O9" s="25">
        <v>953</v>
      </c>
      <c r="P9" s="25">
        <v>968</v>
      </c>
      <c r="Q9" s="25">
        <v>982</v>
      </c>
      <c r="R9" s="25">
        <v>997</v>
      </c>
      <c r="S9" s="25">
        <v>1012</v>
      </c>
      <c r="T9" s="25">
        <v>1027</v>
      </c>
      <c r="U9" s="25">
        <v>1044</v>
      </c>
      <c r="V9" s="25">
        <v>1060</v>
      </c>
      <c r="W9" s="25">
        <v>1077</v>
      </c>
      <c r="X9" s="25">
        <v>1094</v>
      </c>
      <c r="Y9" s="25">
        <v>1111</v>
      </c>
      <c r="Z9" s="25">
        <v>1128</v>
      </c>
      <c r="AA9" s="25">
        <v>1144</v>
      </c>
      <c r="AB9" s="25">
        <v>1160</v>
      </c>
      <c r="AC9" s="25">
        <v>1176</v>
      </c>
      <c r="AD9" s="25">
        <v>1192</v>
      </c>
      <c r="AE9" s="25">
        <v>1208</v>
      </c>
      <c r="AF9" s="25">
        <v>1223</v>
      </c>
      <c r="AG9" s="25">
        <v>1239</v>
      </c>
      <c r="AH9" s="25">
        <v>1254</v>
      </c>
      <c r="AI9" s="25">
        <v>1269</v>
      </c>
      <c r="AJ9" s="25">
        <v>1283</v>
      </c>
      <c r="AK9" s="25">
        <v>1298</v>
      </c>
      <c r="AL9" s="25">
        <v>1312</v>
      </c>
      <c r="AM9" s="25">
        <v>1326</v>
      </c>
      <c r="AN9" s="25">
        <v>1340</v>
      </c>
      <c r="AO9" s="25">
        <v>1353</v>
      </c>
      <c r="AP9" s="25">
        <v>1367</v>
      </c>
      <c r="AQ9" s="25">
        <v>1380</v>
      </c>
      <c r="AR9" s="25">
        <v>1393</v>
      </c>
      <c r="AS9" s="25">
        <v>1406</v>
      </c>
      <c r="AT9" s="25">
        <v>1419</v>
      </c>
      <c r="AU9" s="25">
        <v>1432</v>
      </c>
      <c r="AV9" s="25">
        <v>1444</v>
      </c>
      <c r="AW9" s="25">
        <v>1457</v>
      </c>
      <c r="AX9" s="25">
        <v>1469</v>
      </c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2:50" ht="15">
      <c r="B10" s="24"/>
      <c r="D10" s="24" t="s">
        <v>54</v>
      </c>
      <c r="E10" s="24">
        <v>4473</v>
      </c>
      <c r="F10" s="24">
        <v>4631</v>
      </c>
      <c r="G10" s="24">
        <v>4781</v>
      </c>
      <c r="H10" s="24">
        <v>4927</v>
      </c>
      <c r="I10" s="24">
        <v>5073</v>
      </c>
      <c r="J10" s="24">
        <v>5224</v>
      </c>
      <c r="K10" s="24">
        <v>5380</v>
      </c>
      <c r="L10" s="24">
        <v>5538</v>
      </c>
      <c r="M10" s="24">
        <v>5698</v>
      </c>
      <c r="N10" s="24">
        <v>5856</v>
      </c>
      <c r="O10" s="24">
        <v>6009</v>
      </c>
      <c r="P10" s="24">
        <v>6157</v>
      </c>
      <c r="Q10" s="24">
        <v>6301</v>
      </c>
      <c r="R10" s="24">
        <v>6442</v>
      </c>
      <c r="S10" s="24">
        <v>6581</v>
      </c>
      <c r="T10" s="24">
        <v>6719</v>
      </c>
      <c r="U10" s="24">
        <v>6857</v>
      </c>
      <c r="V10" s="24">
        <v>6994</v>
      </c>
      <c r="W10" s="24">
        <v>7131</v>
      </c>
      <c r="X10" s="24">
        <v>7268</v>
      </c>
      <c r="Y10" s="24">
        <v>7404</v>
      </c>
      <c r="Z10" s="24">
        <v>7540</v>
      </c>
      <c r="AA10" s="24">
        <v>7676</v>
      </c>
      <c r="AB10" s="24">
        <v>7812</v>
      </c>
      <c r="AC10" s="24">
        <v>7948</v>
      </c>
      <c r="AD10" s="24">
        <v>8086</v>
      </c>
      <c r="AE10" s="24">
        <v>8224</v>
      </c>
      <c r="AF10" s="24">
        <v>8362</v>
      </c>
      <c r="AG10" s="24">
        <v>8502</v>
      </c>
      <c r="AH10" s="24">
        <v>8642</v>
      </c>
      <c r="AI10" s="24">
        <v>8783</v>
      </c>
      <c r="AJ10" s="24">
        <v>8924</v>
      </c>
      <c r="AK10" s="24">
        <v>9065</v>
      </c>
      <c r="AL10" s="24">
        <v>9207</v>
      </c>
      <c r="AM10" s="24">
        <v>9347</v>
      </c>
      <c r="AN10" s="24">
        <v>9488</v>
      </c>
      <c r="AO10" s="24">
        <v>9627</v>
      </c>
      <c r="AP10" s="24">
        <v>9765</v>
      </c>
      <c r="AQ10" s="24">
        <v>9901</v>
      </c>
      <c r="AR10" s="24">
        <v>10035</v>
      </c>
      <c r="AS10" s="24">
        <v>10168</v>
      </c>
      <c r="AT10" s="24">
        <v>10298</v>
      </c>
      <c r="AU10" s="24">
        <v>10425</v>
      </c>
      <c r="AV10" s="24">
        <v>10550</v>
      </c>
      <c r="AW10" s="24">
        <v>10670</v>
      </c>
      <c r="AX10" s="24">
        <v>10787</v>
      </c>
    </row>
    <row r="11" spans="2:50" ht="15">
      <c r="B11" s="24"/>
      <c r="D11" s="24" t="s">
        <v>56</v>
      </c>
      <c r="E11" s="24">
        <v>74661</v>
      </c>
      <c r="F11" s="24">
        <v>76628</v>
      </c>
      <c r="G11" s="24">
        <v>78646</v>
      </c>
      <c r="H11" s="24">
        <v>80713</v>
      </c>
      <c r="I11" s="24">
        <v>82825</v>
      </c>
      <c r="J11" s="24">
        <v>84976</v>
      </c>
      <c r="K11" s="24">
        <v>87165</v>
      </c>
      <c r="L11" s="24">
        <v>89391</v>
      </c>
      <c r="M11" s="24">
        <v>91649</v>
      </c>
      <c r="N11" s="24">
        <v>93933</v>
      </c>
      <c r="O11" s="24">
        <v>96237</v>
      </c>
      <c r="P11" s="24">
        <v>98558</v>
      </c>
      <c r="Q11" s="24">
        <v>100893</v>
      </c>
      <c r="R11" s="24">
        <v>103241</v>
      </c>
      <c r="S11" s="24">
        <v>105599</v>
      </c>
      <c r="T11" s="24">
        <v>107964</v>
      </c>
      <c r="U11" s="24">
        <v>110334</v>
      </c>
      <c r="V11" s="24">
        <v>112707</v>
      </c>
      <c r="W11" s="24">
        <v>115080</v>
      </c>
      <c r="X11" s="24">
        <v>117452</v>
      </c>
      <c r="Y11" s="24">
        <v>119822</v>
      </c>
      <c r="Z11" s="24">
        <v>122186</v>
      </c>
      <c r="AA11" s="24">
        <v>124545</v>
      </c>
      <c r="AB11" s="24">
        <v>126895</v>
      </c>
      <c r="AC11" s="24">
        <v>129234</v>
      </c>
      <c r="AD11" s="24">
        <v>131561</v>
      </c>
      <c r="AE11" s="24">
        <v>133874</v>
      </c>
      <c r="AF11" s="24">
        <v>136171</v>
      </c>
      <c r="AG11" s="24">
        <v>138454</v>
      </c>
      <c r="AH11" s="24">
        <v>140721</v>
      </c>
      <c r="AI11" s="24">
        <v>142974</v>
      </c>
      <c r="AJ11" s="24">
        <v>145211</v>
      </c>
      <c r="AK11" s="24">
        <v>147431</v>
      </c>
      <c r="AL11" s="24">
        <v>149631</v>
      </c>
      <c r="AM11" s="24">
        <v>151809</v>
      </c>
      <c r="AN11" s="24">
        <v>153965</v>
      </c>
      <c r="AO11" s="24">
        <v>156096</v>
      </c>
      <c r="AP11" s="24">
        <v>158201</v>
      </c>
      <c r="AQ11" s="24">
        <v>160277</v>
      </c>
      <c r="AR11" s="24">
        <v>162322</v>
      </c>
      <c r="AS11" s="24">
        <v>164334</v>
      </c>
      <c r="AT11" s="24">
        <v>166311</v>
      </c>
      <c r="AU11" s="24">
        <v>168250</v>
      </c>
      <c r="AV11" s="24">
        <v>170149</v>
      </c>
      <c r="AW11" s="24">
        <v>172003</v>
      </c>
      <c r="AX11" s="24">
        <v>173811</v>
      </c>
    </row>
    <row r="12" spans="2:50" ht="15">
      <c r="B12" s="24"/>
      <c r="D12" s="24" t="s">
        <v>58</v>
      </c>
      <c r="E12" s="24">
        <v>35817</v>
      </c>
      <c r="F12" s="24">
        <v>36772</v>
      </c>
      <c r="G12" s="24">
        <v>37755</v>
      </c>
      <c r="H12" s="24">
        <v>38765</v>
      </c>
      <c r="I12" s="24">
        <v>39802</v>
      </c>
      <c r="J12" s="24">
        <v>40863</v>
      </c>
      <c r="K12" s="24">
        <v>41948</v>
      </c>
      <c r="L12" s="24">
        <v>43054</v>
      </c>
      <c r="M12" s="24">
        <v>44176</v>
      </c>
      <c r="N12" s="24">
        <v>45304</v>
      </c>
      <c r="O12" s="24">
        <v>46433</v>
      </c>
      <c r="P12" s="24">
        <v>47559</v>
      </c>
      <c r="Q12" s="24">
        <v>48682</v>
      </c>
      <c r="R12" s="24">
        <v>49802</v>
      </c>
      <c r="S12" s="24">
        <v>50919</v>
      </c>
      <c r="T12" s="24">
        <v>52034</v>
      </c>
      <c r="U12" s="24">
        <v>53144</v>
      </c>
      <c r="V12" s="24">
        <v>54251</v>
      </c>
      <c r="W12" s="24">
        <v>55356</v>
      </c>
      <c r="X12" s="24">
        <v>56462</v>
      </c>
      <c r="Y12" s="24">
        <v>57573</v>
      </c>
      <c r="Z12" s="24">
        <v>58689</v>
      </c>
      <c r="AA12" s="24">
        <v>59809</v>
      </c>
      <c r="AB12" s="24">
        <v>60933</v>
      </c>
      <c r="AC12" s="24">
        <v>62063</v>
      </c>
      <c r="AD12" s="24">
        <v>63199</v>
      </c>
      <c r="AE12" s="24">
        <v>64340</v>
      </c>
      <c r="AF12" s="24">
        <v>65485</v>
      </c>
      <c r="AG12" s="24">
        <v>66634</v>
      </c>
      <c r="AH12" s="24">
        <v>67785</v>
      </c>
      <c r="AI12" s="24">
        <v>68935</v>
      </c>
      <c r="AJ12" s="24">
        <v>70085</v>
      </c>
      <c r="AK12" s="24">
        <v>71233</v>
      </c>
      <c r="AL12" s="24">
        <v>72378</v>
      </c>
      <c r="AM12" s="24">
        <v>73517</v>
      </c>
      <c r="AN12" s="24">
        <v>74648</v>
      </c>
      <c r="AO12" s="24">
        <v>75771</v>
      </c>
      <c r="AP12" s="24">
        <v>76885</v>
      </c>
      <c r="AQ12" s="24">
        <v>77989</v>
      </c>
      <c r="AR12" s="24">
        <v>79083</v>
      </c>
      <c r="AS12" s="24">
        <v>80166</v>
      </c>
      <c r="AT12" s="24">
        <v>81239</v>
      </c>
      <c r="AU12" s="24">
        <v>82301</v>
      </c>
      <c r="AV12" s="24">
        <v>83351</v>
      </c>
      <c r="AW12" s="24">
        <v>84387</v>
      </c>
      <c r="AX12" s="24">
        <v>85410</v>
      </c>
    </row>
    <row r="13" spans="2:50" ht="15">
      <c r="B13" s="24"/>
      <c r="D13" s="24" t="s">
        <v>60</v>
      </c>
      <c r="E13" s="24">
        <v>8992</v>
      </c>
      <c r="F13" s="24">
        <v>9210</v>
      </c>
      <c r="G13" s="24">
        <v>9455</v>
      </c>
      <c r="H13" s="24">
        <v>9721</v>
      </c>
      <c r="I13" s="24">
        <v>9998</v>
      </c>
      <c r="J13" s="24">
        <v>10277</v>
      </c>
      <c r="K13" s="24">
        <v>10560</v>
      </c>
      <c r="L13" s="24">
        <v>10850</v>
      </c>
      <c r="M13" s="24">
        <v>11145</v>
      </c>
      <c r="N13" s="24">
        <v>11444</v>
      </c>
      <c r="O13" s="24">
        <v>11743</v>
      </c>
      <c r="P13" s="24">
        <v>12043</v>
      </c>
      <c r="Q13" s="24">
        <v>12342</v>
      </c>
      <c r="R13" s="24">
        <v>12641</v>
      </c>
      <c r="S13" s="24">
        <v>12938</v>
      </c>
      <c r="T13" s="24">
        <v>13233</v>
      </c>
      <c r="U13" s="24">
        <v>13526</v>
      </c>
      <c r="V13" s="24">
        <v>13816</v>
      </c>
      <c r="W13" s="24">
        <v>14104</v>
      </c>
      <c r="X13" s="24">
        <v>14390</v>
      </c>
      <c r="Y13" s="24">
        <v>14676</v>
      </c>
      <c r="Z13" s="24">
        <v>14961</v>
      </c>
      <c r="AA13" s="24">
        <v>15246</v>
      </c>
      <c r="AB13" s="24">
        <v>15531</v>
      </c>
      <c r="AC13" s="24">
        <v>15817</v>
      </c>
      <c r="AD13" s="24">
        <v>16104</v>
      </c>
      <c r="AE13" s="24">
        <v>16394</v>
      </c>
      <c r="AF13" s="24">
        <v>16687</v>
      </c>
      <c r="AG13" s="24">
        <v>16981</v>
      </c>
      <c r="AH13" s="24">
        <v>17279</v>
      </c>
      <c r="AI13" s="24">
        <v>17579</v>
      </c>
      <c r="AJ13" s="24">
        <v>17881</v>
      </c>
      <c r="AK13" s="24">
        <v>18187</v>
      </c>
      <c r="AL13" s="24">
        <v>18494</v>
      </c>
      <c r="AM13" s="24">
        <v>18802</v>
      </c>
      <c r="AN13" s="24">
        <v>19110</v>
      </c>
      <c r="AO13" s="24">
        <v>19419</v>
      </c>
      <c r="AP13" s="24">
        <v>19726</v>
      </c>
      <c r="AQ13" s="24">
        <v>20032</v>
      </c>
      <c r="AR13" s="24">
        <v>20337</v>
      </c>
      <c r="AS13" s="24">
        <v>20639</v>
      </c>
      <c r="AT13" s="24">
        <v>20938</v>
      </c>
      <c r="AU13" s="24">
        <v>21233</v>
      </c>
      <c r="AV13" s="24">
        <v>21522</v>
      </c>
      <c r="AW13" s="24">
        <v>21806</v>
      </c>
      <c r="AX13" s="24">
        <v>22082</v>
      </c>
    </row>
    <row r="14" spans="2:50" ht="15">
      <c r="B14" s="24"/>
      <c r="D14" s="24" t="s">
        <v>62</v>
      </c>
      <c r="E14" s="24">
        <v>8354</v>
      </c>
      <c r="F14" s="24">
        <v>8544</v>
      </c>
      <c r="G14" s="24">
        <v>8733</v>
      </c>
      <c r="H14" s="24">
        <v>8926</v>
      </c>
      <c r="I14" s="24">
        <v>9133</v>
      </c>
      <c r="J14" s="24">
        <v>9359</v>
      </c>
      <c r="K14" s="24">
        <v>9605</v>
      </c>
      <c r="L14" s="24">
        <v>9871</v>
      </c>
      <c r="M14" s="24">
        <v>10151</v>
      </c>
      <c r="N14" s="24">
        <v>10440</v>
      </c>
      <c r="O14" s="24">
        <v>10731</v>
      </c>
      <c r="P14" s="24">
        <v>11025</v>
      </c>
      <c r="Q14" s="24">
        <v>11322</v>
      </c>
      <c r="R14" s="24">
        <v>11624</v>
      </c>
      <c r="S14" s="24">
        <v>11931</v>
      </c>
      <c r="T14" s="24">
        <v>12246</v>
      </c>
      <c r="U14" s="24">
        <v>12568</v>
      </c>
      <c r="V14" s="24">
        <v>12897</v>
      </c>
      <c r="W14" s="24">
        <v>13233</v>
      </c>
      <c r="X14" s="24">
        <v>13574</v>
      </c>
      <c r="Y14" s="24">
        <v>13922</v>
      </c>
      <c r="Z14" s="24">
        <v>14276</v>
      </c>
      <c r="AA14" s="24">
        <v>14636</v>
      </c>
      <c r="AB14" s="24">
        <v>15001</v>
      </c>
      <c r="AC14" s="24">
        <v>15370</v>
      </c>
      <c r="AD14" s="24">
        <v>15744</v>
      </c>
      <c r="AE14" s="24">
        <v>16121</v>
      </c>
      <c r="AF14" s="24">
        <v>16502</v>
      </c>
      <c r="AG14" s="24">
        <v>16886</v>
      </c>
      <c r="AH14" s="24">
        <v>17271</v>
      </c>
      <c r="AI14" s="24">
        <v>17659</v>
      </c>
      <c r="AJ14" s="24">
        <v>18047</v>
      </c>
      <c r="AK14" s="24">
        <v>18437</v>
      </c>
      <c r="AL14" s="24">
        <v>18827</v>
      </c>
      <c r="AM14" s="24">
        <v>19218</v>
      </c>
      <c r="AN14" s="24">
        <v>19609</v>
      </c>
      <c r="AO14" s="24">
        <v>20000</v>
      </c>
      <c r="AP14" s="24">
        <v>20391</v>
      </c>
      <c r="AQ14" s="24">
        <v>20783</v>
      </c>
      <c r="AR14" s="24">
        <v>21174</v>
      </c>
      <c r="AS14" s="24">
        <v>21565</v>
      </c>
      <c r="AT14" s="24">
        <v>21956</v>
      </c>
      <c r="AU14" s="24">
        <v>22347</v>
      </c>
      <c r="AV14" s="24">
        <v>22738</v>
      </c>
      <c r="AW14" s="24">
        <v>23130</v>
      </c>
      <c r="AX14" s="24">
        <v>23522</v>
      </c>
    </row>
    <row r="15" spans="2:50" ht="15">
      <c r="B15" s="24"/>
      <c r="D15" s="24" t="s">
        <v>64</v>
      </c>
      <c r="E15" s="24">
        <v>39007</v>
      </c>
      <c r="F15" s="24">
        <v>40117</v>
      </c>
      <c r="G15" s="24">
        <v>41276</v>
      </c>
      <c r="H15" s="24">
        <v>42484</v>
      </c>
      <c r="I15" s="24">
        <v>43739</v>
      </c>
      <c r="J15" s="24">
        <v>45040</v>
      </c>
      <c r="K15" s="24">
        <v>46386</v>
      </c>
      <c r="L15" s="24">
        <v>47775</v>
      </c>
      <c r="M15" s="24">
        <v>49198</v>
      </c>
      <c r="N15" s="24">
        <v>50646</v>
      </c>
      <c r="O15" s="24">
        <v>52109</v>
      </c>
      <c r="P15" s="24">
        <v>53584</v>
      </c>
      <c r="Q15" s="24">
        <v>55071</v>
      </c>
      <c r="R15" s="24">
        <v>56569</v>
      </c>
      <c r="S15" s="24">
        <v>58079</v>
      </c>
      <c r="T15" s="24">
        <v>59603</v>
      </c>
      <c r="U15" s="24">
        <v>61138</v>
      </c>
      <c r="V15" s="24">
        <v>62684</v>
      </c>
      <c r="W15" s="24">
        <v>64241</v>
      </c>
      <c r="X15" s="24">
        <v>65811</v>
      </c>
      <c r="Y15" s="24">
        <v>67394</v>
      </c>
      <c r="Z15" s="24">
        <v>68990</v>
      </c>
      <c r="AA15" s="24">
        <v>70598</v>
      </c>
      <c r="AB15" s="24">
        <v>72219</v>
      </c>
      <c r="AC15" s="24">
        <v>73853</v>
      </c>
      <c r="AD15" s="24">
        <v>75498</v>
      </c>
      <c r="AE15" s="24">
        <v>77155</v>
      </c>
      <c r="AF15" s="24">
        <v>78823</v>
      </c>
      <c r="AG15" s="24">
        <v>80502</v>
      </c>
      <c r="AH15" s="24">
        <v>82189</v>
      </c>
      <c r="AI15" s="24">
        <v>83885</v>
      </c>
      <c r="AJ15" s="24">
        <v>85588</v>
      </c>
      <c r="AK15" s="24">
        <v>87298</v>
      </c>
      <c r="AL15" s="24">
        <v>89012</v>
      </c>
      <c r="AM15" s="24">
        <v>90729</v>
      </c>
      <c r="AN15" s="24">
        <v>92447</v>
      </c>
      <c r="AO15" s="24">
        <v>94165</v>
      </c>
      <c r="AP15" s="24">
        <v>95882</v>
      </c>
      <c r="AQ15" s="24">
        <v>97597</v>
      </c>
      <c r="AR15" s="24">
        <v>99309</v>
      </c>
      <c r="AS15" s="24">
        <v>101017</v>
      </c>
      <c r="AT15" s="24">
        <v>102720</v>
      </c>
      <c r="AU15" s="24">
        <v>104416</v>
      </c>
      <c r="AV15" s="24">
        <v>106105</v>
      </c>
      <c r="AW15" s="24">
        <v>107783</v>
      </c>
      <c r="AX15" s="24">
        <v>109450</v>
      </c>
    </row>
    <row r="16" spans="2:50" ht="15">
      <c r="B16" s="24"/>
      <c r="D16" s="24" t="s">
        <v>66</v>
      </c>
      <c r="E16" s="24">
        <v>28699</v>
      </c>
      <c r="F16" s="24">
        <v>29652</v>
      </c>
      <c r="G16" s="24">
        <v>30638</v>
      </c>
      <c r="H16" s="24">
        <v>31657</v>
      </c>
      <c r="I16" s="24">
        <v>32710</v>
      </c>
      <c r="J16" s="24">
        <v>33796</v>
      </c>
      <c r="K16" s="24">
        <v>34916</v>
      </c>
      <c r="L16" s="24">
        <v>36068</v>
      </c>
      <c r="M16" s="24">
        <v>37252</v>
      </c>
      <c r="N16" s="24">
        <v>38466</v>
      </c>
      <c r="O16" s="24">
        <v>39710</v>
      </c>
      <c r="P16" s="24">
        <v>40982</v>
      </c>
      <c r="Q16" s="24">
        <v>42282</v>
      </c>
      <c r="R16" s="24">
        <v>43606</v>
      </c>
      <c r="S16" s="24">
        <v>44953</v>
      </c>
      <c r="T16" s="24">
        <v>46319</v>
      </c>
      <c r="U16" s="24">
        <v>47704</v>
      </c>
      <c r="V16" s="24">
        <v>49107</v>
      </c>
      <c r="W16" s="24">
        <v>50525</v>
      </c>
      <c r="X16" s="24">
        <v>51959</v>
      </c>
      <c r="Y16" s="24">
        <v>53406</v>
      </c>
      <c r="Z16" s="24">
        <v>54867</v>
      </c>
      <c r="AA16" s="24">
        <v>56339</v>
      </c>
      <c r="AB16" s="24">
        <v>57822</v>
      </c>
      <c r="AC16" s="24">
        <v>59316</v>
      </c>
      <c r="AD16" s="24">
        <v>60819</v>
      </c>
      <c r="AE16" s="24">
        <v>62331</v>
      </c>
      <c r="AF16" s="24">
        <v>63850</v>
      </c>
      <c r="AG16" s="24">
        <v>65376</v>
      </c>
      <c r="AH16" s="24">
        <v>66908</v>
      </c>
      <c r="AI16" s="24">
        <v>68446</v>
      </c>
      <c r="AJ16" s="24">
        <v>69988</v>
      </c>
      <c r="AK16" s="24">
        <v>71533</v>
      </c>
      <c r="AL16" s="24">
        <v>73080</v>
      </c>
      <c r="AM16" s="24">
        <v>74627</v>
      </c>
      <c r="AN16" s="24">
        <v>76174</v>
      </c>
      <c r="AO16" s="24">
        <v>77718</v>
      </c>
      <c r="AP16" s="24">
        <v>79260</v>
      </c>
      <c r="AQ16" s="24">
        <v>80796</v>
      </c>
      <c r="AR16" s="24">
        <v>82325</v>
      </c>
      <c r="AS16" s="24">
        <v>83847</v>
      </c>
      <c r="AT16" s="24">
        <v>85359</v>
      </c>
      <c r="AU16" s="24">
        <v>86859</v>
      </c>
      <c r="AV16" s="24">
        <v>88346</v>
      </c>
      <c r="AW16" s="24">
        <v>89817</v>
      </c>
      <c r="AX16" s="24">
        <v>91271</v>
      </c>
    </row>
    <row r="17" spans="3:4" ht="15.75">
      <c r="C17" s="24" t="s">
        <v>187</v>
      </c>
      <c r="D17" s="68" t="s">
        <v>188</v>
      </c>
    </row>
    <row r="18" ht="15">
      <c r="D18" s="3" t="s">
        <v>189</v>
      </c>
    </row>
    <row r="19" ht="15">
      <c r="D19" s="69" t="s">
        <v>190</v>
      </c>
    </row>
    <row r="21" spans="4:50" ht="15">
      <c r="D21" s="2" t="s">
        <v>191</v>
      </c>
      <c r="E21" s="70">
        <v>2005</v>
      </c>
      <c r="F21" s="70">
        <v>2006</v>
      </c>
      <c r="G21" s="70">
        <v>2007</v>
      </c>
      <c r="H21" s="70">
        <v>2008</v>
      </c>
      <c r="I21" s="70">
        <v>2009</v>
      </c>
      <c r="J21" s="70">
        <v>2010</v>
      </c>
      <c r="K21" s="70">
        <v>2011</v>
      </c>
      <c r="L21" s="70">
        <v>2012</v>
      </c>
      <c r="M21" s="70">
        <v>2013</v>
      </c>
      <c r="N21" s="70">
        <v>2014</v>
      </c>
      <c r="O21" s="70">
        <v>2015</v>
      </c>
      <c r="P21" s="70">
        <v>2016</v>
      </c>
      <c r="Q21" s="70">
        <v>2017</v>
      </c>
      <c r="R21" s="70">
        <v>2018</v>
      </c>
      <c r="S21" s="70">
        <v>2019</v>
      </c>
      <c r="T21" s="70">
        <v>2020</v>
      </c>
      <c r="U21" s="70">
        <v>2021</v>
      </c>
      <c r="V21" s="70">
        <v>2022</v>
      </c>
      <c r="W21" s="70">
        <v>2023</v>
      </c>
      <c r="X21" s="70">
        <v>2024</v>
      </c>
      <c r="Y21" s="70">
        <v>2025</v>
      </c>
      <c r="Z21" s="70">
        <v>2026</v>
      </c>
      <c r="AA21" s="70">
        <v>2027</v>
      </c>
      <c r="AB21" s="70">
        <v>2028</v>
      </c>
      <c r="AC21" s="70">
        <v>2029</v>
      </c>
      <c r="AD21" s="70">
        <v>2030</v>
      </c>
      <c r="AE21" s="70">
        <v>2031</v>
      </c>
      <c r="AF21" s="70">
        <v>2032</v>
      </c>
      <c r="AG21" s="70">
        <v>2033</v>
      </c>
      <c r="AH21" s="70">
        <v>2034</v>
      </c>
      <c r="AI21" s="70">
        <v>2035</v>
      </c>
      <c r="AJ21" s="70">
        <v>2036</v>
      </c>
      <c r="AK21" s="70">
        <v>2037</v>
      </c>
      <c r="AL21" s="70">
        <v>2038</v>
      </c>
      <c r="AM21" s="70">
        <v>2039</v>
      </c>
      <c r="AN21" s="70">
        <v>2040</v>
      </c>
      <c r="AO21" s="70">
        <v>2041</v>
      </c>
      <c r="AP21" s="70">
        <v>2042</v>
      </c>
      <c r="AQ21" s="70">
        <v>2043</v>
      </c>
      <c r="AR21" s="70">
        <v>2044</v>
      </c>
      <c r="AS21" s="70">
        <v>2045</v>
      </c>
      <c r="AT21" s="70">
        <v>2046</v>
      </c>
      <c r="AU21" s="70">
        <v>2047</v>
      </c>
      <c r="AV21" s="70">
        <v>2048</v>
      </c>
      <c r="AW21" s="70">
        <v>2049</v>
      </c>
      <c r="AX21" s="70">
        <v>2050</v>
      </c>
    </row>
    <row r="22" spans="4:50" ht="15">
      <c r="D22" s="24" t="s">
        <v>48</v>
      </c>
      <c r="F22" s="3">
        <f>+(F8-E8)/E8</f>
        <v>0.030496069395500137</v>
      </c>
      <c r="G22" s="3">
        <f aca="true" t="shared" si="0" ref="G22:AX22">+(G8-F8)/F8</f>
        <v>0.03090885176903854</v>
      </c>
      <c r="H22" s="3">
        <f t="shared" si="0"/>
        <v>0.030109721867823423</v>
      </c>
      <c r="I22" s="3">
        <f t="shared" si="0"/>
        <v>0.028362645528858064</v>
      </c>
      <c r="J22" s="3">
        <f t="shared" si="0"/>
        <v>0.02601469348428279</v>
      </c>
      <c r="K22" s="3">
        <f t="shared" si="0"/>
        <v>0.023242164573306728</v>
      </c>
      <c r="L22" s="3">
        <f t="shared" si="0"/>
        <v>0.02087874268670414</v>
      </c>
      <c r="M22" s="3">
        <f t="shared" si="0"/>
        <v>0.01932801438363861</v>
      </c>
      <c r="N22" s="3">
        <f t="shared" si="0"/>
        <v>0.01863080145518686</v>
      </c>
      <c r="O22" s="3">
        <f t="shared" si="0"/>
        <v>0.018722943722943725</v>
      </c>
      <c r="P22" s="3">
        <f t="shared" si="0"/>
        <v>0.01901625411664719</v>
      </c>
      <c r="Q22" s="3">
        <f t="shared" si="0"/>
        <v>0.01897414512093411</v>
      </c>
      <c r="R22" s="3">
        <f t="shared" si="0"/>
        <v>0.01882545528954369</v>
      </c>
      <c r="S22" s="3">
        <f t="shared" si="0"/>
        <v>0.018276762402088774</v>
      </c>
      <c r="T22" s="3">
        <f t="shared" si="0"/>
        <v>0.017554240631163707</v>
      </c>
      <c r="U22" s="3">
        <f t="shared" si="0"/>
        <v>0.016960651289009497</v>
      </c>
      <c r="V22" s="3">
        <f t="shared" si="0"/>
        <v>0.016296578671495282</v>
      </c>
      <c r="W22" s="3">
        <f t="shared" si="0"/>
        <v>0.015847711927981994</v>
      </c>
      <c r="X22" s="3">
        <f t="shared" si="0"/>
        <v>0.015231237884242592</v>
      </c>
      <c r="Y22" s="3">
        <f t="shared" si="0"/>
        <v>0.014820876523004182</v>
      </c>
      <c r="Z22" s="3">
        <f t="shared" si="0"/>
        <v>0.014335633007795001</v>
      </c>
      <c r="AA22" s="3">
        <f t="shared" si="0"/>
        <v>0.01386803285928805</v>
      </c>
      <c r="AB22" s="3">
        <f t="shared" si="0"/>
        <v>0.013416971597839345</v>
      </c>
      <c r="AC22" s="3">
        <f t="shared" si="0"/>
        <v>0.013153370013755158</v>
      </c>
      <c r="AD22" s="3">
        <f t="shared" si="0"/>
        <v>0.01281289775137887</v>
      </c>
      <c r="AE22" s="3">
        <f t="shared" si="0"/>
        <v>0.012650804289544236</v>
      </c>
      <c r="AF22" s="3">
        <f t="shared" si="0"/>
        <v>0.012327293786712998</v>
      </c>
      <c r="AG22" s="3">
        <f t="shared" si="0"/>
        <v>0.012095456031382805</v>
      </c>
      <c r="AH22" s="3">
        <f t="shared" si="0"/>
        <v>0.011950904392764857</v>
      </c>
      <c r="AI22" s="3">
        <f t="shared" si="0"/>
        <v>0.011889562719438238</v>
      </c>
      <c r="AJ22" s="3">
        <f t="shared" si="0"/>
        <v>0.01174986199826512</v>
      </c>
      <c r="AK22" s="3">
        <f t="shared" si="0"/>
        <v>0.01161340607950117</v>
      </c>
      <c r="AL22" s="3">
        <f t="shared" si="0"/>
        <v>0.011557130749672549</v>
      </c>
      <c r="AM22" s="3">
        <f t="shared" si="0"/>
        <v>0.01142508949653439</v>
      </c>
      <c r="AN22" s="3">
        <f t="shared" si="0"/>
        <v>0.011220724452142481</v>
      </c>
      <c r="AO22" s="3">
        <f t="shared" si="0"/>
        <v>0.011170688114387846</v>
      </c>
      <c r="AP22" s="3">
        <f t="shared" si="0"/>
        <v>0.010899985270290175</v>
      </c>
      <c r="AQ22" s="3">
        <f t="shared" si="0"/>
        <v>0.010782456651610083</v>
      </c>
      <c r="AR22" s="3">
        <f t="shared" si="0"/>
        <v>0.010523280957186104</v>
      </c>
      <c r="AS22" s="3">
        <f t="shared" si="0"/>
        <v>0.010342368045649072</v>
      </c>
      <c r="AT22" s="3">
        <f t="shared" si="0"/>
        <v>0.010095305330038828</v>
      </c>
      <c r="AU22" s="3">
        <f t="shared" si="0"/>
        <v>0.009784735812133072</v>
      </c>
      <c r="AV22" s="3">
        <f t="shared" si="0"/>
        <v>0.009482281284606866</v>
      </c>
      <c r="AW22" s="3">
        <f t="shared" si="0"/>
        <v>0.00911895783339047</v>
      </c>
      <c r="AX22" s="3">
        <f t="shared" si="0"/>
        <v>0.008696833808941432</v>
      </c>
    </row>
    <row r="23" spans="4:50" ht="15">
      <c r="D23" s="25" t="s">
        <v>52</v>
      </c>
      <c r="F23" s="3">
        <f aca="true" t="shared" si="1" ref="F23:AX28">+(F9-E9)/E9</f>
        <v>0.018633540372670808</v>
      </c>
      <c r="G23" s="3">
        <f t="shared" si="1"/>
        <v>0.01707317073170732</v>
      </c>
      <c r="H23" s="3">
        <f t="shared" si="1"/>
        <v>0.017985611510791366</v>
      </c>
      <c r="I23" s="3">
        <f t="shared" si="1"/>
        <v>0.0176678445229682</v>
      </c>
      <c r="J23" s="3">
        <f t="shared" si="1"/>
        <v>0.017361111111111112</v>
      </c>
      <c r="K23" s="3">
        <f t="shared" si="1"/>
        <v>0.017064846416382253</v>
      </c>
      <c r="L23" s="3">
        <f t="shared" si="1"/>
        <v>0.016778523489932886</v>
      </c>
      <c r="M23" s="3">
        <f t="shared" si="1"/>
        <v>0.015401540154015401</v>
      </c>
      <c r="N23" s="3">
        <f t="shared" si="1"/>
        <v>0.016251354279523293</v>
      </c>
      <c r="O23" s="3">
        <f t="shared" si="1"/>
        <v>0.015991471215351813</v>
      </c>
      <c r="P23" s="3">
        <f t="shared" si="1"/>
        <v>0.015739769150052464</v>
      </c>
      <c r="Q23" s="3">
        <f t="shared" si="1"/>
        <v>0.014462809917355372</v>
      </c>
      <c r="R23" s="3">
        <f t="shared" si="1"/>
        <v>0.015274949083503055</v>
      </c>
      <c r="S23" s="3">
        <f t="shared" si="1"/>
        <v>0.015045135406218655</v>
      </c>
      <c r="T23" s="3">
        <f t="shared" si="1"/>
        <v>0.014822134387351778</v>
      </c>
      <c r="U23" s="3">
        <f t="shared" si="1"/>
        <v>0.016553067185978577</v>
      </c>
      <c r="V23" s="3">
        <f t="shared" si="1"/>
        <v>0.01532567049808429</v>
      </c>
      <c r="W23" s="3">
        <f t="shared" si="1"/>
        <v>0.016037735849056604</v>
      </c>
      <c r="X23" s="3">
        <f t="shared" si="1"/>
        <v>0.015784586815227482</v>
      </c>
      <c r="Y23" s="3">
        <f t="shared" si="1"/>
        <v>0.015539305301645339</v>
      </c>
      <c r="Z23" s="3">
        <f t="shared" si="1"/>
        <v>0.0153015301530153</v>
      </c>
      <c r="AA23" s="3">
        <f t="shared" si="1"/>
        <v>0.014184397163120567</v>
      </c>
      <c r="AB23" s="3">
        <f t="shared" si="1"/>
        <v>0.013986013986013986</v>
      </c>
      <c r="AC23" s="3">
        <f t="shared" si="1"/>
        <v>0.013793103448275862</v>
      </c>
      <c r="AD23" s="3">
        <f t="shared" si="1"/>
        <v>0.013605442176870748</v>
      </c>
      <c r="AE23" s="3">
        <f t="shared" si="1"/>
        <v>0.013422818791946308</v>
      </c>
      <c r="AF23" s="3">
        <f t="shared" si="1"/>
        <v>0.012417218543046357</v>
      </c>
      <c r="AG23" s="3">
        <f t="shared" si="1"/>
        <v>0.013082583810302535</v>
      </c>
      <c r="AH23" s="3">
        <f t="shared" si="1"/>
        <v>0.012106537530266344</v>
      </c>
      <c r="AI23" s="3">
        <f t="shared" si="1"/>
        <v>0.011961722488038277</v>
      </c>
      <c r="AJ23" s="3">
        <f t="shared" si="1"/>
        <v>0.01103230890464933</v>
      </c>
      <c r="AK23" s="3">
        <f t="shared" si="1"/>
        <v>0.011691348402182385</v>
      </c>
      <c r="AL23" s="3">
        <f t="shared" si="1"/>
        <v>0.01078582434514638</v>
      </c>
      <c r="AM23" s="3">
        <f t="shared" si="1"/>
        <v>0.010670731707317074</v>
      </c>
      <c r="AN23" s="3">
        <f t="shared" si="1"/>
        <v>0.010558069381598794</v>
      </c>
      <c r="AO23" s="3">
        <f t="shared" si="1"/>
        <v>0.009701492537313432</v>
      </c>
      <c r="AP23" s="3">
        <f t="shared" si="1"/>
        <v>0.010347376201034738</v>
      </c>
      <c r="AQ23" s="3">
        <f t="shared" si="1"/>
        <v>0.009509875640087784</v>
      </c>
      <c r="AR23" s="3">
        <f t="shared" si="1"/>
        <v>0.009420289855072464</v>
      </c>
      <c r="AS23" s="3">
        <f t="shared" si="1"/>
        <v>0.00933237616654702</v>
      </c>
      <c r="AT23" s="3">
        <f t="shared" si="1"/>
        <v>0.009246088193456615</v>
      </c>
      <c r="AU23" s="3">
        <f t="shared" si="1"/>
        <v>0.009161381254404511</v>
      </c>
      <c r="AV23" s="3">
        <f t="shared" si="1"/>
        <v>0.008379888268156424</v>
      </c>
      <c r="AW23" s="3">
        <f t="shared" si="1"/>
        <v>0.009002770083102494</v>
      </c>
      <c r="AX23" s="3">
        <f t="shared" si="1"/>
        <v>0.008236101578586136</v>
      </c>
    </row>
    <row r="24" spans="4:50" ht="15">
      <c r="D24" s="24" t="s">
        <v>54</v>
      </c>
      <c r="F24" s="3">
        <f t="shared" si="1"/>
        <v>0.03532304940755645</v>
      </c>
      <c r="G24" s="3">
        <f t="shared" si="1"/>
        <v>0.032390412437918376</v>
      </c>
      <c r="H24" s="3">
        <f t="shared" si="1"/>
        <v>0.03053754444676846</v>
      </c>
      <c r="I24" s="3">
        <f t="shared" si="1"/>
        <v>0.029632636492794805</v>
      </c>
      <c r="J24" s="3">
        <f t="shared" si="1"/>
        <v>0.02976542479794993</v>
      </c>
      <c r="K24" s="3">
        <f t="shared" si="1"/>
        <v>0.02986217457886677</v>
      </c>
      <c r="L24" s="3">
        <f t="shared" si="1"/>
        <v>0.029368029739776952</v>
      </c>
      <c r="M24" s="3">
        <f t="shared" si="1"/>
        <v>0.0288912964969303</v>
      </c>
      <c r="N24" s="3">
        <f t="shared" si="1"/>
        <v>0.02772902772902773</v>
      </c>
      <c r="O24" s="3">
        <f t="shared" si="1"/>
        <v>0.02612704918032787</v>
      </c>
      <c r="P24" s="3">
        <f t="shared" si="1"/>
        <v>0.024629722083541354</v>
      </c>
      <c r="Q24" s="3">
        <f t="shared" si="1"/>
        <v>0.02338801364300796</v>
      </c>
      <c r="R24" s="3">
        <f t="shared" si="1"/>
        <v>0.022377400412632916</v>
      </c>
      <c r="S24" s="3">
        <f t="shared" si="1"/>
        <v>0.021577149953430613</v>
      </c>
      <c r="T24" s="3">
        <f t="shared" si="1"/>
        <v>0.020969457529250873</v>
      </c>
      <c r="U24" s="3">
        <f t="shared" si="1"/>
        <v>0.020538770650394403</v>
      </c>
      <c r="V24" s="3">
        <f t="shared" si="1"/>
        <v>0.019979582907977248</v>
      </c>
      <c r="W24" s="3">
        <f t="shared" si="1"/>
        <v>0.019588218472976836</v>
      </c>
      <c r="X24" s="3">
        <f t="shared" si="1"/>
        <v>0.01921189174028888</v>
      </c>
      <c r="Y24" s="3">
        <f t="shared" si="1"/>
        <v>0.018712162905888827</v>
      </c>
      <c r="Z24" s="3">
        <f t="shared" si="1"/>
        <v>0.018368449486763912</v>
      </c>
      <c r="AA24" s="3">
        <f t="shared" si="1"/>
        <v>0.01803713527851459</v>
      </c>
      <c r="AB24" s="3">
        <f t="shared" si="1"/>
        <v>0.01771756122980719</v>
      </c>
      <c r="AC24" s="3">
        <f t="shared" si="1"/>
        <v>0.017409114183307733</v>
      </c>
      <c r="AD24" s="3">
        <f t="shared" si="1"/>
        <v>0.017362858580775038</v>
      </c>
      <c r="AE24" s="3">
        <f t="shared" si="1"/>
        <v>0.01706653475142221</v>
      </c>
      <c r="AF24" s="3">
        <f t="shared" si="1"/>
        <v>0.016780155642023346</v>
      </c>
      <c r="AG24" s="3">
        <f t="shared" si="1"/>
        <v>0.016742406122937096</v>
      </c>
      <c r="AH24" s="3">
        <f t="shared" si="1"/>
        <v>0.016466713714420135</v>
      </c>
      <c r="AI24" s="3">
        <f t="shared" si="1"/>
        <v>0.016315667669520945</v>
      </c>
      <c r="AJ24" s="3">
        <f t="shared" si="1"/>
        <v>0.016053740179892976</v>
      </c>
      <c r="AK24" s="3">
        <f t="shared" si="1"/>
        <v>0.0158000896458987</v>
      </c>
      <c r="AL24" s="3">
        <f t="shared" si="1"/>
        <v>0.01566464423607281</v>
      </c>
      <c r="AM24" s="3">
        <f t="shared" si="1"/>
        <v>0.015205821657434561</v>
      </c>
      <c r="AN24" s="3">
        <f t="shared" si="1"/>
        <v>0.015085054028030384</v>
      </c>
      <c r="AO24" s="3">
        <f t="shared" si="1"/>
        <v>0.01465008431703204</v>
      </c>
      <c r="AP24" s="3">
        <f t="shared" si="1"/>
        <v>0.014334683702087878</v>
      </c>
      <c r="AQ24" s="3">
        <f t="shared" si="1"/>
        <v>0.013927291346646185</v>
      </c>
      <c r="AR24" s="3">
        <f t="shared" si="1"/>
        <v>0.013533986466013535</v>
      </c>
      <c r="AS24" s="3">
        <f t="shared" si="1"/>
        <v>0.01325361235675137</v>
      </c>
      <c r="AT24" s="3">
        <f t="shared" si="1"/>
        <v>0.012785208497246263</v>
      </c>
      <c r="AU24" s="3">
        <f t="shared" si="1"/>
        <v>0.01233249174597009</v>
      </c>
      <c r="AV24" s="3">
        <f t="shared" si="1"/>
        <v>0.011990407673860911</v>
      </c>
      <c r="AW24" s="3">
        <f t="shared" si="1"/>
        <v>0.011374407582938388</v>
      </c>
      <c r="AX24" s="3">
        <f t="shared" si="1"/>
        <v>0.010965323336457358</v>
      </c>
    </row>
    <row r="25" spans="4:50" ht="15">
      <c r="D25" s="24" t="s">
        <v>56</v>
      </c>
      <c r="F25" s="3">
        <f t="shared" si="1"/>
        <v>0.02634574945419965</v>
      </c>
      <c r="G25" s="3">
        <f t="shared" si="1"/>
        <v>0.02633502114109725</v>
      </c>
      <c r="H25" s="3">
        <f t="shared" si="1"/>
        <v>0.026282328408310657</v>
      </c>
      <c r="I25" s="3">
        <f t="shared" si="1"/>
        <v>0.02616678849751589</v>
      </c>
      <c r="J25" s="3">
        <f t="shared" si="1"/>
        <v>0.025970419559311803</v>
      </c>
      <c r="K25" s="3">
        <f t="shared" si="1"/>
        <v>0.025760214648842025</v>
      </c>
      <c r="L25" s="3">
        <f t="shared" si="1"/>
        <v>0.0255377731887799</v>
      </c>
      <c r="M25" s="3">
        <f t="shared" si="1"/>
        <v>0.025259813627770134</v>
      </c>
      <c r="N25" s="3">
        <f t="shared" si="1"/>
        <v>0.024921166624840424</v>
      </c>
      <c r="O25" s="3">
        <f t="shared" si="1"/>
        <v>0.02452812110759797</v>
      </c>
      <c r="P25" s="3">
        <f t="shared" si="1"/>
        <v>0.024117543148685017</v>
      </c>
      <c r="Q25" s="3">
        <f t="shared" si="1"/>
        <v>0.02369163335294953</v>
      </c>
      <c r="R25" s="3">
        <f t="shared" si="1"/>
        <v>0.023272179437622036</v>
      </c>
      <c r="S25" s="3">
        <f t="shared" si="1"/>
        <v>0.022839763272343352</v>
      </c>
      <c r="T25" s="3">
        <f t="shared" si="1"/>
        <v>0.022396045417096753</v>
      </c>
      <c r="U25" s="3">
        <f t="shared" si="1"/>
        <v>0.021951761698343893</v>
      </c>
      <c r="V25" s="3">
        <f t="shared" si="1"/>
        <v>0.02150742291587362</v>
      </c>
      <c r="W25" s="3">
        <f t="shared" si="1"/>
        <v>0.02105459288242966</v>
      </c>
      <c r="X25" s="3">
        <f t="shared" si="1"/>
        <v>0.020611748348974626</v>
      </c>
      <c r="Y25" s="3">
        <f t="shared" si="1"/>
        <v>0.02017845587984879</v>
      </c>
      <c r="Z25" s="3">
        <f t="shared" si="1"/>
        <v>0.019729265076530188</v>
      </c>
      <c r="AA25" s="3">
        <f t="shared" si="1"/>
        <v>0.01930663087424091</v>
      </c>
      <c r="AB25" s="3">
        <f t="shared" si="1"/>
        <v>0.01886868200248906</v>
      </c>
      <c r="AC25" s="3">
        <f t="shared" si="1"/>
        <v>0.018432562354702708</v>
      </c>
      <c r="AD25" s="3">
        <f t="shared" si="1"/>
        <v>0.018006097466610953</v>
      </c>
      <c r="AE25" s="3">
        <f t="shared" si="1"/>
        <v>0.017581198075417487</v>
      </c>
      <c r="AF25" s="3">
        <f t="shared" si="1"/>
        <v>0.017157924615683405</v>
      </c>
      <c r="AG25" s="3">
        <f t="shared" si="1"/>
        <v>0.016765684323387504</v>
      </c>
      <c r="AH25" s="3">
        <f t="shared" si="1"/>
        <v>0.01637366923310269</v>
      </c>
      <c r="AI25" s="3">
        <f t="shared" si="1"/>
        <v>0.016010403564499967</v>
      </c>
      <c r="AJ25" s="3">
        <f t="shared" si="1"/>
        <v>0.015646201407248872</v>
      </c>
      <c r="AK25" s="3">
        <f t="shared" si="1"/>
        <v>0.015288098009103994</v>
      </c>
      <c r="AL25" s="3">
        <f t="shared" si="1"/>
        <v>0.01492223480814754</v>
      </c>
      <c r="AM25" s="3">
        <f t="shared" si="1"/>
        <v>0.014555807285923372</v>
      </c>
      <c r="AN25" s="3">
        <f t="shared" si="1"/>
        <v>0.014202056531562687</v>
      </c>
      <c r="AO25" s="3">
        <f t="shared" si="1"/>
        <v>0.013840807975838665</v>
      </c>
      <c r="AP25" s="3">
        <f t="shared" si="1"/>
        <v>0.013485291102911029</v>
      </c>
      <c r="AQ25" s="3">
        <f t="shared" si="1"/>
        <v>0.013122546633712808</v>
      </c>
      <c r="AR25" s="3">
        <f t="shared" si="1"/>
        <v>0.012759160703032874</v>
      </c>
      <c r="AS25" s="3">
        <f t="shared" si="1"/>
        <v>0.012395115880780178</v>
      </c>
      <c r="AT25" s="3">
        <f t="shared" si="1"/>
        <v>0.012030377158713352</v>
      </c>
      <c r="AU25" s="3">
        <f t="shared" si="1"/>
        <v>0.011658880050026757</v>
      </c>
      <c r="AV25" s="3">
        <f t="shared" si="1"/>
        <v>0.011286775631500743</v>
      </c>
      <c r="AW25" s="3">
        <f t="shared" si="1"/>
        <v>0.010896332038389881</v>
      </c>
      <c r="AX25" s="3">
        <f t="shared" si="1"/>
        <v>0.010511444567827306</v>
      </c>
    </row>
    <row r="26" spans="4:50" ht="15">
      <c r="D26" s="24" t="s">
        <v>58</v>
      </c>
      <c r="F26" s="3">
        <f t="shared" si="1"/>
        <v>0.026663316302314544</v>
      </c>
      <c r="G26" s="3">
        <f t="shared" si="1"/>
        <v>0.026732296312411617</v>
      </c>
      <c r="H26" s="3">
        <f t="shared" si="1"/>
        <v>0.02675142365249636</v>
      </c>
      <c r="I26" s="3">
        <f t="shared" si="1"/>
        <v>0.0267509351218883</v>
      </c>
      <c r="J26" s="3">
        <f t="shared" si="1"/>
        <v>0.026656951911964225</v>
      </c>
      <c r="K26" s="3">
        <f t="shared" si="1"/>
        <v>0.026552137630619387</v>
      </c>
      <c r="L26" s="3">
        <f t="shared" si="1"/>
        <v>0.02636597692381043</v>
      </c>
      <c r="M26" s="3">
        <f t="shared" si="1"/>
        <v>0.026060296371997957</v>
      </c>
      <c r="N26" s="3">
        <f t="shared" si="1"/>
        <v>0.025534226729445855</v>
      </c>
      <c r="O26" s="3">
        <f t="shared" si="1"/>
        <v>0.02492053681794102</v>
      </c>
      <c r="P26" s="3">
        <f t="shared" si="1"/>
        <v>0.024249994615898177</v>
      </c>
      <c r="Q26" s="3">
        <f t="shared" si="1"/>
        <v>0.023612775710170526</v>
      </c>
      <c r="R26" s="3">
        <f t="shared" si="1"/>
        <v>0.02300645002259562</v>
      </c>
      <c r="S26" s="3">
        <f t="shared" si="1"/>
        <v>0.022428818119754227</v>
      </c>
      <c r="T26" s="3">
        <f t="shared" si="1"/>
        <v>0.021897523517743867</v>
      </c>
      <c r="U26" s="3">
        <f t="shared" si="1"/>
        <v>0.021332205865395703</v>
      </c>
      <c r="V26" s="3">
        <f t="shared" si="1"/>
        <v>0.020830197200060213</v>
      </c>
      <c r="W26" s="3">
        <f t="shared" si="1"/>
        <v>0.02036828814215406</v>
      </c>
      <c r="X26" s="3">
        <f t="shared" si="1"/>
        <v>0.01997976732422863</v>
      </c>
      <c r="Y26" s="3">
        <f t="shared" si="1"/>
        <v>0.01967695086961142</v>
      </c>
      <c r="Z26" s="3">
        <f t="shared" si="1"/>
        <v>0.01938408629044865</v>
      </c>
      <c r="AA26" s="3">
        <f t="shared" si="1"/>
        <v>0.019083644294501524</v>
      </c>
      <c r="AB26" s="3">
        <f t="shared" si="1"/>
        <v>0.018793158220334734</v>
      </c>
      <c r="AC26" s="3">
        <f t="shared" si="1"/>
        <v>0.01854495921750119</v>
      </c>
      <c r="AD26" s="3">
        <f t="shared" si="1"/>
        <v>0.018303981438216006</v>
      </c>
      <c r="AE26" s="3">
        <f t="shared" si="1"/>
        <v>0.01805408313422681</v>
      </c>
      <c r="AF26" s="3">
        <f t="shared" si="1"/>
        <v>0.01779608330742928</v>
      </c>
      <c r="AG26" s="3">
        <f t="shared" si="1"/>
        <v>0.01754600290142781</v>
      </c>
      <c r="AH26" s="3">
        <f t="shared" si="1"/>
        <v>0.017273463997358705</v>
      </c>
      <c r="AI26" s="3">
        <f t="shared" si="1"/>
        <v>0.01696540532566202</v>
      </c>
      <c r="AJ26" s="3">
        <f t="shared" si="1"/>
        <v>0.01668238195401465</v>
      </c>
      <c r="AK26" s="3">
        <f t="shared" si="1"/>
        <v>0.016380109866590567</v>
      </c>
      <c r="AL26" s="3">
        <f t="shared" si="1"/>
        <v>0.01607401064113543</v>
      </c>
      <c r="AM26" s="3">
        <f t="shared" si="1"/>
        <v>0.015736826107380697</v>
      </c>
      <c r="AN26" s="3">
        <f t="shared" si="1"/>
        <v>0.01538419685242869</v>
      </c>
      <c r="AO26" s="3">
        <f t="shared" si="1"/>
        <v>0.015043939556317651</v>
      </c>
      <c r="AP26" s="3">
        <f t="shared" si="1"/>
        <v>0.014702194771086563</v>
      </c>
      <c r="AQ26" s="3">
        <f t="shared" si="1"/>
        <v>0.014359107758340378</v>
      </c>
      <c r="AR26" s="3">
        <f t="shared" si="1"/>
        <v>0.014027619279642</v>
      </c>
      <c r="AS26" s="3">
        <f t="shared" si="1"/>
        <v>0.013694472895565418</v>
      </c>
      <c r="AT26" s="3">
        <f t="shared" si="1"/>
        <v>0.013384726692113864</v>
      </c>
      <c r="AU26" s="3">
        <f t="shared" si="1"/>
        <v>0.013072539051440811</v>
      </c>
      <c r="AV26" s="3">
        <f t="shared" si="1"/>
        <v>0.012758046682300336</v>
      </c>
      <c r="AW26" s="3">
        <f t="shared" si="1"/>
        <v>0.012429364974625379</v>
      </c>
      <c r="AX26" s="3">
        <f t="shared" si="1"/>
        <v>0.012122720324220555</v>
      </c>
    </row>
    <row r="27" spans="4:50" ht="15">
      <c r="D27" s="24" t="s">
        <v>60</v>
      </c>
      <c r="F27" s="3">
        <f t="shared" si="1"/>
        <v>0.02424377224199288</v>
      </c>
      <c r="G27" s="3">
        <f t="shared" si="1"/>
        <v>0.026601520086862108</v>
      </c>
      <c r="H27" s="3">
        <f t="shared" si="1"/>
        <v>0.0281332628239027</v>
      </c>
      <c r="I27" s="3">
        <f t="shared" si="1"/>
        <v>0.028495010801357884</v>
      </c>
      <c r="J27" s="3">
        <f t="shared" si="1"/>
        <v>0.027905581116223245</v>
      </c>
      <c r="K27" s="3">
        <f t="shared" si="1"/>
        <v>0.02753721903279167</v>
      </c>
      <c r="L27" s="3">
        <f t="shared" si="1"/>
        <v>0.027462121212121212</v>
      </c>
      <c r="M27" s="3">
        <f t="shared" si="1"/>
        <v>0.027188940092165898</v>
      </c>
      <c r="N27" s="3">
        <f t="shared" si="1"/>
        <v>0.02682817406908928</v>
      </c>
      <c r="O27" s="3">
        <f t="shared" si="1"/>
        <v>0.02612722824187347</v>
      </c>
      <c r="P27" s="3">
        <f t="shared" si="1"/>
        <v>0.02554713446308439</v>
      </c>
      <c r="Q27" s="3">
        <f t="shared" si="1"/>
        <v>0.024827700739018518</v>
      </c>
      <c r="R27" s="3">
        <f t="shared" si="1"/>
        <v>0.024226219413385187</v>
      </c>
      <c r="S27" s="3">
        <f t="shared" si="1"/>
        <v>0.023494976663238666</v>
      </c>
      <c r="T27" s="3">
        <f t="shared" si="1"/>
        <v>0.022801051167104652</v>
      </c>
      <c r="U27" s="3">
        <f t="shared" si="1"/>
        <v>0.022141615657825135</v>
      </c>
      <c r="V27" s="3">
        <f t="shared" si="1"/>
        <v>0.02144018926511903</v>
      </c>
      <c r="W27" s="3">
        <f t="shared" si="1"/>
        <v>0.020845396641574986</v>
      </c>
      <c r="X27" s="3">
        <f t="shared" si="1"/>
        <v>0.02027793533749291</v>
      </c>
      <c r="Y27" s="3">
        <f t="shared" si="1"/>
        <v>0.019874913134120917</v>
      </c>
      <c r="Z27" s="3">
        <f t="shared" si="1"/>
        <v>0.019419460343417825</v>
      </c>
      <c r="AA27" s="3">
        <f t="shared" si="1"/>
        <v>0.019049528774814518</v>
      </c>
      <c r="AB27" s="3">
        <f t="shared" si="1"/>
        <v>0.018693427784336875</v>
      </c>
      <c r="AC27" s="3">
        <f t="shared" si="1"/>
        <v>0.0184147833365527</v>
      </c>
      <c r="AD27" s="3">
        <f t="shared" si="1"/>
        <v>0.018145033824366188</v>
      </c>
      <c r="AE27" s="3">
        <f t="shared" si="1"/>
        <v>0.01800794833581719</v>
      </c>
      <c r="AF27" s="3">
        <f t="shared" si="1"/>
        <v>0.017872392338660486</v>
      </c>
      <c r="AG27" s="3">
        <f t="shared" si="1"/>
        <v>0.017618505423383474</v>
      </c>
      <c r="AH27" s="3">
        <f t="shared" si="1"/>
        <v>0.017549025381308522</v>
      </c>
      <c r="AI27" s="3">
        <f t="shared" si="1"/>
        <v>0.017362115863186527</v>
      </c>
      <c r="AJ27" s="3">
        <f t="shared" si="1"/>
        <v>0.01717958928266682</v>
      </c>
      <c r="AK27" s="3">
        <f t="shared" si="1"/>
        <v>0.01711313684916951</v>
      </c>
      <c r="AL27" s="3">
        <f t="shared" si="1"/>
        <v>0.016880189146093363</v>
      </c>
      <c r="AM27" s="3">
        <f t="shared" si="1"/>
        <v>0.016654049962149888</v>
      </c>
      <c r="AN27" s="3">
        <f t="shared" si="1"/>
        <v>0.016381236038719285</v>
      </c>
      <c r="AO27" s="3">
        <f t="shared" si="1"/>
        <v>0.01616954474097331</v>
      </c>
      <c r="AP27" s="3">
        <f t="shared" si="1"/>
        <v>0.015809258973170606</v>
      </c>
      <c r="AQ27" s="3">
        <f t="shared" si="1"/>
        <v>0.015512521545168812</v>
      </c>
      <c r="AR27" s="3">
        <f t="shared" si="1"/>
        <v>0.015225638977635783</v>
      </c>
      <c r="AS27" s="3">
        <f t="shared" si="1"/>
        <v>0.014849781186999065</v>
      </c>
      <c r="AT27" s="3">
        <f t="shared" si="1"/>
        <v>0.014487136004651388</v>
      </c>
      <c r="AU27" s="3">
        <f t="shared" si="1"/>
        <v>0.014089215779921673</v>
      </c>
      <c r="AV27" s="3">
        <f t="shared" si="1"/>
        <v>0.013610888710968775</v>
      </c>
      <c r="AW27" s="3">
        <f t="shared" si="1"/>
        <v>0.013195799646872968</v>
      </c>
      <c r="AX27" s="3">
        <f t="shared" si="1"/>
        <v>0.012657066862331468</v>
      </c>
    </row>
    <row r="28" spans="4:50" ht="15">
      <c r="D28" s="24" t="s">
        <v>62</v>
      </c>
      <c r="F28" s="3">
        <f t="shared" si="1"/>
        <v>0.022743595882212114</v>
      </c>
      <c r="G28" s="3">
        <f t="shared" si="1"/>
        <v>0.02212078651685393</v>
      </c>
      <c r="H28" s="3">
        <f t="shared" si="1"/>
        <v>0.022100080155731134</v>
      </c>
      <c r="I28" s="3">
        <f t="shared" si="1"/>
        <v>0.02319067891552767</v>
      </c>
      <c r="J28" s="3">
        <f t="shared" si="1"/>
        <v>0.024745428665279755</v>
      </c>
      <c r="K28" s="3">
        <f t="shared" si="1"/>
        <v>0.026284859493535633</v>
      </c>
      <c r="L28" s="3">
        <f t="shared" si="1"/>
        <v>0.02769390942217595</v>
      </c>
      <c r="M28" s="3">
        <f t="shared" si="1"/>
        <v>0.028365920372809238</v>
      </c>
      <c r="N28" s="3">
        <f t="shared" si="1"/>
        <v>0.02847010146783568</v>
      </c>
      <c r="O28" s="3">
        <f t="shared" si="1"/>
        <v>0.027873563218390806</v>
      </c>
      <c r="P28" s="3">
        <f t="shared" si="1"/>
        <v>0.0273972602739726</v>
      </c>
      <c r="Q28" s="3">
        <f t="shared" si="1"/>
        <v>0.026938775510204082</v>
      </c>
      <c r="R28" s="3">
        <f t="shared" si="1"/>
        <v>0.026673732556085496</v>
      </c>
      <c r="S28" s="3">
        <f t="shared" si="1"/>
        <v>0.02641087405368204</v>
      </c>
      <c r="T28" s="3">
        <f t="shared" si="1"/>
        <v>0.026401810409856674</v>
      </c>
      <c r="U28" s="3">
        <f t="shared" si="1"/>
        <v>0.0262943001796505</v>
      </c>
      <c r="V28" s="3">
        <f t="shared" si="1"/>
        <v>0.026177593889242522</v>
      </c>
      <c r="W28" s="3">
        <f t="shared" si="1"/>
        <v>0.02605257036520121</v>
      </c>
      <c r="X28" s="3">
        <f t="shared" si="1"/>
        <v>0.025768911055694097</v>
      </c>
      <c r="Y28" s="3">
        <f t="shared" si="1"/>
        <v>0.025637247679387062</v>
      </c>
      <c r="Z28" s="3">
        <f t="shared" si="1"/>
        <v>0.02542738112340181</v>
      </c>
      <c r="AA28" s="3">
        <f t="shared" si="1"/>
        <v>0.025217147660409077</v>
      </c>
      <c r="AB28" s="3">
        <f t="shared" si="1"/>
        <v>0.02493850778901339</v>
      </c>
      <c r="AC28" s="3">
        <f t="shared" si="1"/>
        <v>0.024598360109326044</v>
      </c>
      <c r="AD28" s="3">
        <f t="shared" si="1"/>
        <v>0.024333116460637606</v>
      </c>
      <c r="AE28" s="3">
        <f t="shared" si="1"/>
        <v>0.023945630081300812</v>
      </c>
      <c r="AF28" s="3">
        <f t="shared" si="1"/>
        <v>0.0236337696172694</v>
      </c>
      <c r="AG28" s="3">
        <f t="shared" si="1"/>
        <v>0.023269906677978427</v>
      </c>
      <c r="AH28" s="3">
        <f t="shared" si="1"/>
        <v>0.02279995262347507</v>
      </c>
      <c r="AI28" s="3">
        <f t="shared" si="1"/>
        <v>0.022465404435180362</v>
      </c>
      <c r="AJ28" s="3">
        <f aca="true" t="shared" si="2" ref="AJ28:AX28">+(AJ14-AI14)/AI14</f>
        <v>0.02197179908262076</v>
      </c>
      <c r="AK28" s="3">
        <f t="shared" si="2"/>
        <v>0.021610239929074085</v>
      </c>
      <c r="AL28" s="3">
        <f t="shared" si="2"/>
        <v>0.02115311601670554</v>
      </c>
      <c r="AM28" s="3">
        <f t="shared" si="2"/>
        <v>0.020768045891538748</v>
      </c>
      <c r="AN28" s="3">
        <f t="shared" si="2"/>
        <v>0.02034550941825372</v>
      </c>
      <c r="AO28" s="3">
        <f t="shared" si="2"/>
        <v>0.019939823550410525</v>
      </c>
      <c r="AP28" s="3">
        <f t="shared" si="2"/>
        <v>0.01955</v>
      </c>
      <c r="AQ28" s="3">
        <f t="shared" si="2"/>
        <v>0.01922416752488843</v>
      </c>
      <c r="AR28" s="3">
        <f t="shared" si="2"/>
        <v>0.018813453303180485</v>
      </c>
      <c r="AS28" s="3">
        <f t="shared" si="2"/>
        <v>0.018466043260602624</v>
      </c>
      <c r="AT28" s="3">
        <f t="shared" si="2"/>
        <v>0.018131231161604453</v>
      </c>
      <c r="AU28" s="3">
        <f t="shared" si="2"/>
        <v>0.01780834396064857</v>
      </c>
      <c r="AV28" s="3">
        <f t="shared" si="2"/>
        <v>0.017496755716651005</v>
      </c>
      <c r="AW28" s="3">
        <f t="shared" si="2"/>
        <v>0.01723986278476559</v>
      </c>
      <c r="AX28" s="3">
        <f t="shared" si="2"/>
        <v>0.01694768698659749</v>
      </c>
    </row>
    <row r="29" spans="4:50" ht="15">
      <c r="D29" s="24" t="s">
        <v>64</v>
      </c>
      <c r="F29" s="3">
        <f aca="true" t="shared" si="3" ref="F29:AX30">+(F15-E15)/E15</f>
        <v>0.028456430897018485</v>
      </c>
      <c r="G29" s="3">
        <f t="shared" si="3"/>
        <v>0.028890495301243862</v>
      </c>
      <c r="H29" s="3">
        <f t="shared" si="3"/>
        <v>0.02926640178311852</v>
      </c>
      <c r="I29" s="3">
        <f t="shared" si="3"/>
        <v>0.02954053290650598</v>
      </c>
      <c r="J29" s="3">
        <f t="shared" si="3"/>
        <v>0.029744621504835502</v>
      </c>
      <c r="K29" s="3">
        <f t="shared" si="3"/>
        <v>0.02988454706927176</v>
      </c>
      <c r="L29" s="3">
        <f t="shared" si="3"/>
        <v>0.029944379769758115</v>
      </c>
      <c r="M29" s="3">
        <f t="shared" si="3"/>
        <v>0.029785452642595498</v>
      </c>
      <c r="N29" s="3">
        <f t="shared" si="3"/>
        <v>0.02943209073539575</v>
      </c>
      <c r="O29" s="3">
        <f t="shared" si="3"/>
        <v>0.02888678276665482</v>
      </c>
      <c r="P29" s="3">
        <f t="shared" si="3"/>
        <v>0.028306050778176516</v>
      </c>
      <c r="Q29" s="3">
        <f t="shared" si="3"/>
        <v>0.027750821140638995</v>
      </c>
      <c r="R29" s="3">
        <f t="shared" si="3"/>
        <v>0.027201249296362875</v>
      </c>
      <c r="S29" s="3">
        <f t="shared" si="3"/>
        <v>0.02669306510633032</v>
      </c>
      <c r="T29" s="3">
        <f t="shared" si="3"/>
        <v>0.026240121214208233</v>
      </c>
      <c r="U29" s="3">
        <f t="shared" si="3"/>
        <v>0.02575373722799188</v>
      </c>
      <c r="V29" s="3">
        <f t="shared" si="3"/>
        <v>0.025287055513755766</v>
      </c>
      <c r="W29" s="3">
        <f t="shared" si="3"/>
        <v>0.024838874353902113</v>
      </c>
      <c r="X29" s="3">
        <f t="shared" si="3"/>
        <v>0.024439221058202707</v>
      </c>
      <c r="Y29" s="3">
        <f t="shared" si="3"/>
        <v>0.024053729619668444</v>
      </c>
      <c r="Z29" s="3">
        <f t="shared" si="3"/>
        <v>0.023681633379826098</v>
      </c>
      <c r="AA29" s="3">
        <f t="shared" si="3"/>
        <v>0.023307725757356137</v>
      </c>
      <c r="AB29" s="3">
        <f t="shared" si="3"/>
        <v>0.02296099039632851</v>
      </c>
      <c r="AC29" s="3">
        <f t="shared" si="3"/>
        <v>0.022625624835569586</v>
      </c>
      <c r="AD29" s="3">
        <f t="shared" si="3"/>
        <v>0.02227397668341164</v>
      </c>
      <c r="AE29" s="3">
        <f t="shared" si="3"/>
        <v>0.021947601260960556</v>
      </c>
      <c r="AF29" s="3">
        <f t="shared" si="3"/>
        <v>0.021618819259931307</v>
      </c>
      <c r="AG29" s="3">
        <f t="shared" si="3"/>
        <v>0.02130088933433135</v>
      </c>
      <c r="AH29" s="3">
        <f t="shared" si="3"/>
        <v>0.020956001093140542</v>
      </c>
      <c r="AI29" s="3">
        <f t="shared" si="3"/>
        <v>0.02063536482984341</v>
      </c>
      <c r="AJ29" s="3">
        <f t="shared" si="3"/>
        <v>0.02030160338558741</v>
      </c>
      <c r="AK29" s="3">
        <f t="shared" si="3"/>
        <v>0.019979436369584522</v>
      </c>
      <c r="AL29" s="3">
        <f t="shared" si="3"/>
        <v>0.019633897683795733</v>
      </c>
      <c r="AM29" s="3">
        <f t="shared" si="3"/>
        <v>0.019289533995416348</v>
      </c>
      <c r="AN29" s="3">
        <f t="shared" si="3"/>
        <v>0.018935511247781856</v>
      </c>
      <c r="AO29" s="3">
        <f t="shared" si="3"/>
        <v>0.01858362088548033</v>
      </c>
      <c r="AP29" s="3">
        <f t="shared" si="3"/>
        <v>0.0182339510433813</v>
      </c>
      <c r="AQ29" s="3">
        <f t="shared" si="3"/>
        <v>0.01788656890761561</v>
      </c>
      <c r="AR29" s="3">
        <f t="shared" si="3"/>
        <v>0.01754152279270879</v>
      </c>
      <c r="AS29" s="3">
        <f t="shared" si="3"/>
        <v>0.017198844012123776</v>
      </c>
      <c r="AT29" s="3">
        <f t="shared" si="3"/>
        <v>0.016858548561133276</v>
      </c>
      <c r="AU29" s="3">
        <f t="shared" si="3"/>
        <v>0.016510903426791276</v>
      </c>
      <c r="AV29" s="3">
        <f t="shared" si="3"/>
        <v>0.016175681887833283</v>
      </c>
      <c r="AW29" s="3">
        <f t="shared" si="3"/>
        <v>0.015814523349512277</v>
      </c>
      <c r="AX29" s="3">
        <f t="shared" si="3"/>
        <v>0.015466260913131013</v>
      </c>
    </row>
    <row r="30" spans="4:50" ht="15">
      <c r="D30" s="24" t="s">
        <v>66</v>
      </c>
      <c r="F30" s="3">
        <f t="shared" si="3"/>
        <v>0.03320673194187951</v>
      </c>
      <c r="G30" s="3">
        <f t="shared" si="3"/>
        <v>0.033252394442196145</v>
      </c>
      <c r="H30" s="3">
        <f t="shared" si="3"/>
        <v>0.03325935113258045</v>
      </c>
      <c r="I30" s="3">
        <f t="shared" si="3"/>
        <v>0.033262785481883946</v>
      </c>
      <c r="J30" s="3">
        <f t="shared" si="3"/>
        <v>0.03320085600733721</v>
      </c>
      <c r="K30" s="3">
        <f t="shared" si="3"/>
        <v>0.033140016570008285</v>
      </c>
      <c r="L30" s="3">
        <f t="shared" si="3"/>
        <v>0.032993470042387445</v>
      </c>
      <c r="M30" s="3">
        <f t="shared" si="3"/>
        <v>0.03282688255517356</v>
      </c>
      <c r="N30" s="3">
        <f t="shared" si="3"/>
        <v>0.03258885428970257</v>
      </c>
      <c r="O30" s="3">
        <f t="shared" si="3"/>
        <v>0.03234024853117039</v>
      </c>
      <c r="P30" s="3">
        <f t="shared" si="3"/>
        <v>0.032032233694283554</v>
      </c>
      <c r="Q30" s="3">
        <f t="shared" si="3"/>
        <v>0.03172124347274413</v>
      </c>
      <c r="R30" s="3">
        <f t="shared" si="3"/>
        <v>0.03131356132633272</v>
      </c>
      <c r="S30" s="3">
        <f t="shared" si="3"/>
        <v>0.030890244461771316</v>
      </c>
      <c r="T30" s="3">
        <f t="shared" si="3"/>
        <v>0.030387293395324005</v>
      </c>
      <c r="U30" s="3">
        <f t="shared" si="3"/>
        <v>0.029901336384636976</v>
      </c>
      <c r="V30" s="3">
        <f t="shared" si="3"/>
        <v>0.029410531611604895</v>
      </c>
      <c r="W30" s="3">
        <f t="shared" si="3"/>
        <v>0.028875720365731973</v>
      </c>
      <c r="X30" s="3">
        <f t="shared" si="3"/>
        <v>0.02838198911429985</v>
      </c>
      <c r="Y30" s="3">
        <f t="shared" si="3"/>
        <v>0.027848880848361207</v>
      </c>
      <c r="Z30" s="3">
        <f t="shared" si="3"/>
        <v>0.02735647680035951</v>
      </c>
      <c r="AA30" s="3">
        <f t="shared" si="3"/>
        <v>0.02682851258497822</v>
      </c>
      <c r="AB30" s="3">
        <f t="shared" si="3"/>
        <v>0.026322795931770178</v>
      </c>
      <c r="AC30" s="3">
        <f t="shared" si="3"/>
        <v>0.025837916364013697</v>
      </c>
      <c r="AD30" s="3">
        <f t="shared" si="3"/>
        <v>0.0253388630386405</v>
      </c>
      <c r="AE30" s="3">
        <f t="shared" si="3"/>
        <v>0.02486065209885069</v>
      </c>
      <c r="AF30" s="3">
        <f t="shared" si="3"/>
        <v>0.02436989619932297</v>
      </c>
      <c r="AG30" s="3">
        <f t="shared" si="3"/>
        <v>0.02389976507439311</v>
      </c>
      <c r="AH30" s="3">
        <f t="shared" si="3"/>
        <v>0.023433675966715615</v>
      </c>
      <c r="AI30" s="3">
        <f t="shared" si="3"/>
        <v>0.022986787828062415</v>
      </c>
      <c r="AJ30" s="3">
        <f t="shared" si="3"/>
        <v>0.022528708763112526</v>
      </c>
      <c r="AK30" s="3">
        <f t="shared" si="3"/>
        <v>0.02207521289363891</v>
      </c>
      <c r="AL30" s="3">
        <f t="shared" si="3"/>
        <v>0.021626382229180938</v>
      </c>
      <c r="AM30" s="3">
        <f t="shared" si="3"/>
        <v>0.021168582375478927</v>
      </c>
      <c r="AN30" s="3">
        <f t="shared" si="3"/>
        <v>0.020729762686427164</v>
      </c>
      <c r="AO30" s="3">
        <f t="shared" si="3"/>
        <v>0.020269383254128706</v>
      </c>
      <c r="AP30" s="3">
        <f t="shared" si="3"/>
        <v>0.01984096348336293</v>
      </c>
      <c r="AQ30" s="3">
        <f t="shared" si="3"/>
        <v>0.019379258137774413</v>
      </c>
      <c r="AR30" s="3">
        <f t="shared" si="3"/>
        <v>0.018924204168523195</v>
      </c>
      <c r="AS30" s="3">
        <f t="shared" si="3"/>
        <v>0.018487701184330397</v>
      </c>
      <c r="AT30" s="3">
        <f t="shared" si="3"/>
        <v>0.01803284554009088</v>
      </c>
      <c r="AU30" s="3">
        <f t="shared" si="3"/>
        <v>0.017572839419393384</v>
      </c>
      <c r="AV30" s="3">
        <f t="shared" si="3"/>
        <v>0.01711969974326207</v>
      </c>
      <c r="AW30" s="3">
        <f t="shared" si="3"/>
        <v>0.01665044257804541</v>
      </c>
      <c r="AX30" s="3">
        <f t="shared" si="3"/>
        <v>0.016188472115523787</v>
      </c>
    </row>
    <row r="31" ht="16.5" customHeight="1"/>
    <row r="33" spans="4:52" ht="45">
      <c r="D33" s="71" t="s">
        <v>192</v>
      </c>
      <c r="E33" s="70">
        <v>2005</v>
      </c>
      <c r="F33" s="70">
        <v>2006</v>
      </c>
      <c r="G33" s="70">
        <v>2007</v>
      </c>
      <c r="H33" s="70">
        <v>2008</v>
      </c>
      <c r="I33" s="70">
        <v>2009</v>
      </c>
      <c r="J33" s="70">
        <v>2010</v>
      </c>
      <c r="K33" s="70">
        <v>2011</v>
      </c>
      <c r="L33" s="70">
        <v>2012</v>
      </c>
      <c r="M33" s="70">
        <v>2013</v>
      </c>
      <c r="N33" s="70">
        <v>2014</v>
      </c>
      <c r="O33" s="70">
        <v>2015</v>
      </c>
      <c r="P33" s="70">
        <v>2016</v>
      </c>
      <c r="Q33" s="70">
        <v>2017</v>
      </c>
      <c r="R33" s="70">
        <v>2018</v>
      </c>
      <c r="S33" s="70">
        <v>2019</v>
      </c>
      <c r="T33" s="70">
        <v>2020</v>
      </c>
      <c r="U33" s="70">
        <v>2021</v>
      </c>
      <c r="V33" s="70">
        <v>2022</v>
      </c>
      <c r="W33" s="70">
        <v>2023</v>
      </c>
      <c r="X33" s="70">
        <v>2024</v>
      </c>
      <c r="Y33" s="70">
        <v>2025</v>
      </c>
      <c r="Z33" s="70">
        <v>2026</v>
      </c>
      <c r="AA33" s="70">
        <v>2027</v>
      </c>
      <c r="AB33" s="70">
        <v>2028</v>
      </c>
      <c r="AC33" s="70">
        <v>2029</v>
      </c>
      <c r="AD33" s="70">
        <v>2030</v>
      </c>
      <c r="AE33" s="70">
        <v>2031</v>
      </c>
      <c r="AF33" s="70">
        <v>2032</v>
      </c>
      <c r="AG33" s="70">
        <v>2033</v>
      </c>
      <c r="AH33" s="70">
        <v>2034</v>
      </c>
      <c r="AI33" s="70">
        <v>2035</v>
      </c>
      <c r="AJ33" s="70">
        <v>2036</v>
      </c>
      <c r="AK33" s="70">
        <v>2037</v>
      </c>
      <c r="AL33" s="70">
        <v>2038</v>
      </c>
      <c r="AM33" s="70">
        <v>2039</v>
      </c>
      <c r="AN33" s="70">
        <v>2040</v>
      </c>
      <c r="AO33" s="70">
        <v>2041</v>
      </c>
      <c r="AP33" s="70">
        <v>2042</v>
      </c>
      <c r="AQ33" s="70">
        <v>2043</v>
      </c>
      <c r="AR33" s="70">
        <v>2044</v>
      </c>
      <c r="AS33" s="70">
        <v>2045</v>
      </c>
      <c r="AT33" s="70">
        <v>2046</v>
      </c>
      <c r="AU33" s="70">
        <v>2047</v>
      </c>
      <c r="AV33" s="70">
        <v>2048</v>
      </c>
      <c r="AW33" s="70">
        <v>2049</v>
      </c>
      <c r="AX33" s="70">
        <v>2050</v>
      </c>
      <c r="AZ33" s="3" t="s">
        <v>193</v>
      </c>
    </row>
    <row r="34" spans="4:54" ht="15">
      <c r="D34" s="24" t="s">
        <v>48</v>
      </c>
      <c r="E34" s="15">
        <f>+#REF!</f>
        <v>8813014</v>
      </c>
      <c r="F34" s="15">
        <f>+E34*(1+F22)</f>
        <v>9081776.286527514</v>
      </c>
      <c r="G34" s="15">
        <f aca="true" t="shared" si="4" ref="G34:AX34">+F34*(1+G22)</f>
        <v>9362483.563567363</v>
      </c>
      <c r="H34" s="15">
        <f t="shared" si="4"/>
        <v>9644385.339658445</v>
      </c>
      <c r="I34" s="15">
        <f t="shared" si="4"/>
        <v>9917925.622390894</v>
      </c>
      <c r="J34" s="15">
        <f t="shared" si="4"/>
        <v>10175937.417457309</v>
      </c>
      <c r="K34" s="15">
        <f t="shared" si="4"/>
        <v>10412448.229601521</v>
      </c>
      <c r="L34" s="15">
        <f t="shared" si="4"/>
        <v>10629847.056925999</v>
      </c>
      <c r="M34" s="15">
        <f t="shared" si="4"/>
        <v>10835300.893738143</v>
      </c>
      <c r="N34" s="15">
        <f t="shared" si="4"/>
        <v>11037171.233396586</v>
      </c>
      <c r="O34" s="15">
        <f t="shared" si="4"/>
        <v>11243819.569259964</v>
      </c>
      <c r="P34" s="15">
        <f t="shared" si="4"/>
        <v>11457634.899430742</v>
      </c>
      <c r="Q34" s="15">
        <f t="shared" si="4"/>
        <v>11675033.726755222</v>
      </c>
      <c r="R34" s="15">
        <f t="shared" si="4"/>
        <v>11894821.552182168</v>
      </c>
      <c r="S34" s="15">
        <f t="shared" si="4"/>
        <v>12112220.379506646</v>
      </c>
      <c r="T34" s="15">
        <f t="shared" si="4"/>
        <v>12324841.21062619</v>
      </c>
      <c r="U34" s="15">
        <f t="shared" si="4"/>
        <v>12533878.544592034</v>
      </c>
      <c r="V34" s="15">
        <f t="shared" si="4"/>
        <v>12738137.882352944</v>
      </c>
      <c r="W34" s="15">
        <f t="shared" si="4"/>
        <v>12940008.22201139</v>
      </c>
      <c r="X34" s="15">
        <f t="shared" si="4"/>
        <v>13137100.565464899</v>
      </c>
      <c r="Y34" s="15">
        <f t="shared" si="4"/>
        <v>13331803.910815943</v>
      </c>
      <c r="Z34" s="15">
        <f t="shared" si="4"/>
        <v>13522923.759013288</v>
      </c>
      <c r="AA34" s="15">
        <f t="shared" si="4"/>
        <v>13710460.11005693</v>
      </c>
      <c r="AB34" s="15">
        <f t="shared" si="4"/>
        <v>13894412.963946873</v>
      </c>
      <c r="AC34" s="15">
        <f t="shared" si="4"/>
        <v>14077171.318785584</v>
      </c>
      <c r="AD34" s="15">
        <f t="shared" si="4"/>
        <v>14257540.675521826</v>
      </c>
      <c r="AE34" s="15">
        <f t="shared" si="4"/>
        <v>14437910.032258067</v>
      </c>
      <c r="AF34" s="15">
        <f t="shared" si="4"/>
        <v>14615890.390891843</v>
      </c>
      <c r="AG34" s="15">
        <f t="shared" si="4"/>
        <v>14792676.250474386</v>
      </c>
      <c r="AH34" s="15">
        <f t="shared" si="4"/>
        <v>14969462.110056927</v>
      </c>
      <c r="AI34" s="15">
        <f t="shared" si="4"/>
        <v>15147442.468690703</v>
      </c>
      <c r="AJ34" s="15">
        <f t="shared" si="4"/>
        <v>15325422.82732448</v>
      </c>
      <c r="AK34" s="15">
        <f t="shared" si="4"/>
        <v>15503403.185958257</v>
      </c>
      <c r="AL34" s="15">
        <f t="shared" si="4"/>
        <v>15682578.043643266</v>
      </c>
      <c r="AM34" s="15">
        <f t="shared" si="4"/>
        <v>15861752.901328277</v>
      </c>
      <c r="AN34" s="15">
        <f t="shared" si="4"/>
        <v>16039733.259962054</v>
      </c>
      <c r="AO34" s="15">
        <f t="shared" si="4"/>
        <v>16218908.117647063</v>
      </c>
      <c r="AP34" s="15">
        <f t="shared" si="4"/>
        <v>16395693.977229606</v>
      </c>
      <c r="AQ34" s="15">
        <f t="shared" si="4"/>
        <v>16572479.83681215</v>
      </c>
      <c r="AR34" s="15">
        <f t="shared" si="4"/>
        <v>16746876.698292224</v>
      </c>
      <c r="AS34" s="15">
        <f t="shared" si="4"/>
        <v>16920079.060721066</v>
      </c>
      <c r="AT34" s="15">
        <f t="shared" si="4"/>
        <v>17090892.425047442</v>
      </c>
      <c r="AU34" s="15">
        <f t="shared" si="4"/>
        <v>17258122.292220116</v>
      </c>
      <c r="AV34" s="15">
        <f t="shared" si="4"/>
        <v>17421768.662239093</v>
      </c>
      <c r="AW34" s="15">
        <f t="shared" si="4"/>
        <v>17580637.036053136</v>
      </c>
      <c r="AX34" s="15">
        <f t="shared" si="4"/>
        <v>17733532.91461101</v>
      </c>
      <c r="AZ34" s="72">
        <f>+AX34/AX50</f>
        <v>0.06912901334106504</v>
      </c>
      <c r="BB34" s="3" t="s">
        <v>194</v>
      </c>
    </row>
    <row r="35" spans="4:55" ht="15">
      <c r="D35" s="25" t="s">
        <v>52</v>
      </c>
      <c r="E35" s="15">
        <f>+#REF!</f>
        <v>637406</v>
      </c>
      <c r="F35" s="15">
        <f aca="true" t="shared" si="5" ref="F35:AX38">+E35*(1+F23)</f>
        <v>649283.1304347826</v>
      </c>
      <c r="G35" s="15">
        <f t="shared" si="5"/>
        <v>660368.452173913</v>
      </c>
      <c r="H35" s="15">
        <f t="shared" si="5"/>
        <v>672245.5826086955</v>
      </c>
      <c r="I35" s="15">
        <f t="shared" si="5"/>
        <v>684122.7130434781</v>
      </c>
      <c r="J35" s="15">
        <f t="shared" si="5"/>
        <v>695999.8434782607</v>
      </c>
      <c r="K35" s="15">
        <f t="shared" si="5"/>
        <v>707876.9739130433</v>
      </c>
      <c r="L35" s="15">
        <f t="shared" si="5"/>
        <v>719754.1043478259</v>
      </c>
      <c r="M35" s="15">
        <f t="shared" si="5"/>
        <v>730839.4260869562</v>
      </c>
      <c r="N35" s="15">
        <f t="shared" si="5"/>
        <v>742716.5565217388</v>
      </c>
      <c r="O35" s="15">
        <f t="shared" si="5"/>
        <v>754593.6869565212</v>
      </c>
      <c r="P35" s="15">
        <f t="shared" si="5"/>
        <v>766470.8173913038</v>
      </c>
      <c r="Q35" s="15">
        <f t="shared" si="5"/>
        <v>777556.1391304343</v>
      </c>
      <c r="R35" s="15">
        <f t="shared" si="5"/>
        <v>789433.269565217</v>
      </c>
      <c r="S35" s="15">
        <f t="shared" si="5"/>
        <v>801310.3999999996</v>
      </c>
      <c r="T35" s="15">
        <f t="shared" si="5"/>
        <v>813187.5304347822</v>
      </c>
      <c r="U35" s="15">
        <f t="shared" si="5"/>
        <v>826648.2782608691</v>
      </c>
      <c r="V35" s="15">
        <f t="shared" si="5"/>
        <v>839317.2173913037</v>
      </c>
      <c r="W35" s="15">
        <f t="shared" si="5"/>
        <v>852777.9652173907</v>
      </c>
      <c r="X35" s="15">
        <f t="shared" si="5"/>
        <v>866238.7130434776</v>
      </c>
      <c r="Y35" s="15">
        <f t="shared" si="5"/>
        <v>879699.4608695646</v>
      </c>
      <c r="Z35" s="15">
        <f t="shared" si="5"/>
        <v>893160.2086956515</v>
      </c>
      <c r="AA35" s="15">
        <f t="shared" si="5"/>
        <v>905829.1478260863</v>
      </c>
      <c r="AB35" s="15">
        <f t="shared" si="5"/>
        <v>918498.086956521</v>
      </c>
      <c r="AC35" s="15">
        <f t="shared" si="5"/>
        <v>931167.0260869558</v>
      </c>
      <c r="AD35" s="15">
        <f t="shared" si="5"/>
        <v>943835.9652173906</v>
      </c>
      <c r="AE35" s="15">
        <f t="shared" si="5"/>
        <v>956504.9043478253</v>
      </c>
      <c r="AF35" s="15">
        <f t="shared" si="5"/>
        <v>968382.034782608</v>
      </c>
      <c r="AG35" s="15">
        <f t="shared" si="5"/>
        <v>981050.9739130428</v>
      </c>
      <c r="AH35" s="15">
        <f t="shared" si="5"/>
        <v>992928.1043478253</v>
      </c>
      <c r="AI35" s="15">
        <f t="shared" si="5"/>
        <v>1004805.2347826078</v>
      </c>
      <c r="AJ35" s="15">
        <f t="shared" si="5"/>
        <v>1015890.5565217382</v>
      </c>
      <c r="AK35" s="15">
        <f t="shared" si="5"/>
        <v>1027767.6869565208</v>
      </c>
      <c r="AL35" s="15">
        <f t="shared" si="5"/>
        <v>1038853.0086956512</v>
      </c>
      <c r="AM35" s="15">
        <f t="shared" si="5"/>
        <v>1049938.3304347817</v>
      </c>
      <c r="AN35" s="15">
        <f t="shared" si="5"/>
        <v>1061023.6521739122</v>
      </c>
      <c r="AO35" s="15">
        <f t="shared" si="5"/>
        <v>1071317.1652173903</v>
      </c>
      <c r="AP35" s="15">
        <f t="shared" si="5"/>
        <v>1082402.4869565207</v>
      </c>
      <c r="AQ35" s="15">
        <f t="shared" si="5"/>
        <v>1092695.9999999988</v>
      </c>
      <c r="AR35" s="15">
        <f t="shared" si="5"/>
        <v>1102989.513043477</v>
      </c>
      <c r="AS35" s="15">
        <f t="shared" si="5"/>
        <v>1113283.026086955</v>
      </c>
      <c r="AT35" s="15">
        <f t="shared" si="5"/>
        <v>1123576.5391304335</v>
      </c>
      <c r="AU35" s="15">
        <f t="shared" si="5"/>
        <v>1133870.0521739116</v>
      </c>
      <c r="AV35" s="15">
        <f t="shared" si="5"/>
        <v>1143371.7565217377</v>
      </c>
      <c r="AW35" s="15">
        <f t="shared" si="5"/>
        <v>1153665.269565216</v>
      </c>
      <c r="AX35" s="15">
        <f t="shared" si="5"/>
        <v>1163166.973913042</v>
      </c>
      <c r="AZ35" s="72">
        <f>+AX35/AX49</f>
        <v>0.004905647575786426</v>
      </c>
      <c r="BB35" s="3" t="s">
        <v>132</v>
      </c>
      <c r="BC35" s="3">
        <f>+AZ35+AZ36+AZ37+AZ42</f>
        <v>1</v>
      </c>
    </row>
    <row r="36" spans="4:55" ht="15">
      <c r="D36" s="24" t="s">
        <v>54</v>
      </c>
      <c r="E36" s="15">
        <f>+#REF!</f>
        <v>5061019</v>
      </c>
      <c r="F36" s="15">
        <f t="shared" si="5"/>
        <v>5239789.624189582</v>
      </c>
      <c r="G36" s="15">
        <f t="shared" si="5"/>
        <v>5409508.571205008</v>
      </c>
      <c r="H36" s="15">
        <f t="shared" si="5"/>
        <v>5574701.679633356</v>
      </c>
      <c r="I36" s="15">
        <f t="shared" si="5"/>
        <v>5739894.788061704</v>
      </c>
      <c r="J36" s="15">
        <f t="shared" si="5"/>
        <v>5910745.1947238995</v>
      </c>
      <c r="K36" s="15">
        <f t="shared" si="5"/>
        <v>6087252.8996199425</v>
      </c>
      <c r="L36" s="15">
        <f t="shared" si="5"/>
        <v>6266023.523809524</v>
      </c>
      <c r="M36" s="15">
        <f t="shared" si="5"/>
        <v>6447057.067292646</v>
      </c>
      <c r="N36" s="15">
        <f t="shared" si="5"/>
        <v>6625827.691482227</v>
      </c>
      <c r="O36" s="15">
        <f t="shared" si="5"/>
        <v>6798941.017437961</v>
      </c>
      <c r="P36" s="15">
        <f t="shared" si="5"/>
        <v>6966397.045159848</v>
      </c>
      <c r="Q36" s="15">
        <f t="shared" si="5"/>
        <v>7129327.234294658</v>
      </c>
      <c r="R36" s="15">
        <f t="shared" si="5"/>
        <v>7288863.044489158</v>
      </c>
      <c r="S36" s="15">
        <f t="shared" si="5"/>
        <v>7446135.935390119</v>
      </c>
      <c r="T36" s="15">
        <f t="shared" si="5"/>
        <v>7602277.366644312</v>
      </c>
      <c r="U36" s="15">
        <f t="shared" si="5"/>
        <v>7758418.797898503</v>
      </c>
      <c r="V36" s="15">
        <f t="shared" si="5"/>
        <v>7913428.769505925</v>
      </c>
      <c r="W36" s="15">
        <f t="shared" si="5"/>
        <v>8068438.741113346</v>
      </c>
      <c r="X36" s="15">
        <f t="shared" si="5"/>
        <v>8223448.712720768</v>
      </c>
      <c r="Y36" s="15">
        <f t="shared" si="5"/>
        <v>8377327.22468142</v>
      </c>
      <c r="Z36" s="15">
        <f t="shared" si="5"/>
        <v>8531205.736642074</v>
      </c>
      <c r="AA36" s="15">
        <f t="shared" si="5"/>
        <v>8685084.248602727</v>
      </c>
      <c r="AB36" s="15">
        <f t="shared" si="5"/>
        <v>8838962.760563381</v>
      </c>
      <c r="AC36" s="15">
        <f t="shared" si="5"/>
        <v>8992841.272524033</v>
      </c>
      <c r="AD36" s="15">
        <f t="shared" si="5"/>
        <v>9148982.703778224</v>
      </c>
      <c r="AE36" s="15">
        <f t="shared" si="5"/>
        <v>9305124.135032417</v>
      </c>
      <c r="AF36" s="15">
        <f t="shared" si="5"/>
        <v>9461265.566286609</v>
      </c>
      <c r="AG36" s="15">
        <f t="shared" si="5"/>
        <v>9619669.91683434</v>
      </c>
      <c r="AH36" s="15">
        <f t="shared" si="5"/>
        <v>9778074.26738207</v>
      </c>
      <c r="AI36" s="15">
        <f t="shared" si="5"/>
        <v>9937610.07757657</v>
      </c>
      <c r="AJ36" s="15">
        <f t="shared" si="5"/>
        <v>10097145.887771072</v>
      </c>
      <c r="AK36" s="15">
        <f t="shared" si="5"/>
        <v>10256681.697965574</v>
      </c>
      <c r="AL36" s="15">
        <f t="shared" si="5"/>
        <v>10417348.967806844</v>
      </c>
      <c r="AM36" s="15">
        <f t="shared" si="5"/>
        <v>10575753.318354577</v>
      </c>
      <c r="AN36" s="15">
        <f t="shared" si="5"/>
        <v>10735289.128549077</v>
      </c>
      <c r="AO36" s="15">
        <f t="shared" si="5"/>
        <v>10892562.019450039</v>
      </c>
      <c r="AP36" s="15">
        <f t="shared" si="5"/>
        <v>11048703.45070423</v>
      </c>
      <c r="AQ36" s="15">
        <f t="shared" si="5"/>
        <v>11202581.962664882</v>
      </c>
      <c r="AR36" s="15">
        <f t="shared" si="5"/>
        <v>11354197.555331996</v>
      </c>
      <c r="AS36" s="15">
        <f t="shared" si="5"/>
        <v>11504681.688352339</v>
      </c>
      <c r="AT36" s="15">
        <f t="shared" si="5"/>
        <v>11651771.442432374</v>
      </c>
      <c r="AU36" s="15">
        <f t="shared" si="5"/>
        <v>11795466.817572102</v>
      </c>
      <c r="AV36" s="15">
        <f t="shared" si="5"/>
        <v>11936899.273418289</v>
      </c>
      <c r="AW36" s="15">
        <f t="shared" si="5"/>
        <v>12072674.431030627</v>
      </c>
      <c r="AX36" s="15">
        <f t="shared" si="5"/>
        <v>12205055.20970266</v>
      </c>
      <c r="AZ36" s="72">
        <f>+AX36/AX49</f>
        <v>0.05147472447605229</v>
      </c>
      <c r="BB36" s="3" t="s">
        <v>131</v>
      </c>
      <c r="BC36" s="3">
        <f>+AZ34+AZ39+AZ41+AZ44+AZ46</f>
        <v>0.9999999999999999</v>
      </c>
    </row>
    <row r="37" spans="4:55" ht="15">
      <c r="D37" s="24" t="s">
        <v>56</v>
      </c>
      <c r="E37" s="15">
        <f>+#REF!</f>
        <v>80375372</v>
      </c>
      <c r="F37" s="15">
        <f t="shared" si="5"/>
        <v>82492921.41300009</v>
      </c>
      <c r="G37" s="15">
        <f t="shared" si="5"/>
        <v>84665374.24240233</v>
      </c>
      <c r="H37" s="15">
        <f t="shared" si="5"/>
        <v>86890577.41305368</v>
      </c>
      <c r="I37" s="15">
        <f t="shared" si="5"/>
        <v>89164224.77464809</v>
      </c>
      <c r="J37" s="15">
        <f t="shared" si="5"/>
        <v>91479857.10172647</v>
      </c>
      <c r="K37" s="15">
        <f t="shared" si="5"/>
        <v>93836397.85671234</v>
      </c>
      <c r="L37" s="15">
        <f t="shared" si="5"/>
        <v>96232770.50202917</v>
      </c>
      <c r="M37" s="15">
        <f t="shared" si="5"/>
        <v>98663592.3497944</v>
      </c>
      <c r="N37" s="15">
        <f t="shared" si="5"/>
        <v>101122404.17454895</v>
      </c>
      <c r="O37" s="15">
        <f t="shared" si="5"/>
        <v>103602746.75083376</v>
      </c>
      <c r="P37" s="15">
        <f t="shared" si="5"/>
        <v>106101390.46591929</v>
      </c>
      <c r="Q37" s="15">
        <f t="shared" si="5"/>
        <v>108615105.70707598</v>
      </c>
      <c r="R37" s="15">
        <f t="shared" si="5"/>
        <v>111142815.93672734</v>
      </c>
      <c r="S37" s="15">
        <f t="shared" si="5"/>
        <v>113681291.54214384</v>
      </c>
      <c r="T37" s="15">
        <f t="shared" si="5"/>
        <v>116227302.91059591</v>
      </c>
      <c r="U37" s="15">
        <f t="shared" si="5"/>
        <v>118778696.96693052</v>
      </c>
      <c r="V37" s="15">
        <f t="shared" si="5"/>
        <v>121333320.63599469</v>
      </c>
      <c r="W37" s="15">
        <f t="shared" si="5"/>
        <v>123887944.30505887</v>
      </c>
      <c r="X37" s="15">
        <f t="shared" si="5"/>
        <v>126441491.43654653</v>
      </c>
      <c r="Y37" s="15">
        <f t="shared" si="5"/>
        <v>128992885.49288116</v>
      </c>
      <c r="Z37" s="15">
        <f t="shared" si="5"/>
        <v>131537820.32375672</v>
      </c>
      <c r="AA37" s="15">
        <f t="shared" si="5"/>
        <v>134077372.46674971</v>
      </c>
      <c r="AB37" s="15">
        <f t="shared" si="5"/>
        <v>136607235.77155408</v>
      </c>
      <c r="AC37" s="15">
        <f t="shared" si="5"/>
        <v>139125257.16301686</v>
      </c>
      <c r="AD37" s="15">
        <f t="shared" si="5"/>
        <v>141630360.10356146</v>
      </c>
      <c r="AE37" s="15">
        <f t="shared" si="5"/>
        <v>144120391.51803488</v>
      </c>
      <c r="AF37" s="15">
        <f t="shared" si="5"/>
        <v>146593198.3312841</v>
      </c>
      <c r="AG37" s="15">
        <f t="shared" si="5"/>
        <v>149050933.61846215</v>
      </c>
      <c r="AH37" s="15">
        <f t="shared" si="5"/>
        <v>151491444.304416</v>
      </c>
      <c r="AI37" s="15">
        <f t="shared" si="5"/>
        <v>153916883.46429867</v>
      </c>
      <c r="AJ37" s="15">
        <f t="shared" si="5"/>
        <v>156325098.02295715</v>
      </c>
      <c r="AK37" s="15">
        <f t="shared" si="5"/>
        <v>158715011.4428149</v>
      </c>
      <c r="AL37" s="15">
        <f t="shared" si="5"/>
        <v>161083394.1111424</v>
      </c>
      <c r="AM37" s="15">
        <f t="shared" si="5"/>
        <v>163428092.95278662</v>
      </c>
      <c r="AN37" s="15">
        <f t="shared" si="5"/>
        <v>165749107.96774757</v>
      </c>
      <c r="AO37" s="15">
        <f t="shared" si="5"/>
        <v>168043209.54329574</v>
      </c>
      <c r="AP37" s="15">
        <f t="shared" si="5"/>
        <v>170309321.14185455</v>
      </c>
      <c r="AQ37" s="15">
        <f t="shared" si="5"/>
        <v>172544213.15069452</v>
      </c>
      <c r="AR37" s="15">
        <f t="shared" si="5"/>
        <v>174745732.49466258</v>
      </c>
      <c r="AS37" s="15">
        <f t="shared" si="5"/>
        <v>176911726.09860575</v>
      </c>
      <c r="AT37" s="15">
        <f t="shared" si="5"/>
        <v>179040040.88737097</v>
      </c>
      <c r="AU37" s="15">
        <f t="shared" si="5"/>
        <v>181127447.24822873</v>
      </c>
      <c r="AV37" s="15">
        <f t="shared" si="5"/>
        <v>183171792.10602596</v>
      </c>
      <c r="AW37" s="15">
        <f t="shared" si="5"/>
        <v>185167692.77288014</v>
      </c>
      <c r="AX37" s="15">
        <f t="shared" si="5"/>
        <v>187114072.71121475</v>
      </c>
      <c r="AZ37" s="72">
        <f>+AX37/AX49</f>
        <v>0.789152131876054</v>
      </c>
      <c r="BB37" s="3" t="s">
        <v>142</v>
      </c>
      <c r="BC37" s="3">
        <f>+AZ40+AZ45</f>
        <v>1</v>
      </c>
    </row>
    <row r="38" spans="4:52" ht="15">
      <c r="D38" s="24" t="s">
        <v>58</v>
      </c>
      <c r="E38" s="15">
        <f>+#REF!</f>
        <v>37955495</v>
      </c>
      <c r="F38" s="15">
        <f t="shared" si="5"/>
        <v>38967514.36859591</v>
      </c>
      <c r="G38" s="15">
        <f t="shared" si="5"/>
        <v>40009205.50925538</v>
      </c>
      <c r="H38" s="15">
        <f t="shared" si="5"/>
        <v>41079508.71583326</v>
      </c>
      <c r="I38" s="15">
        <f t="shared" si="5"/>
        <v>42178423.98832956</v>
      </c>
      <c r="J38" s="15">
        <f t="shared" si="5"/>
        <v>43302772.2083089</v>
      </c>
      <c r="K38" s="15">
        <f t="shared" si="5"/>
        <v>44452553.37577128</v>
      </c>
      <c r="L38" s="15">
        <f t="shared" si="5"/>
        <v>45624588.37228131</v>
      </c>
      <c r="M38" s="15">
        <f t="shared" si="5"/>
        <v>46813578.66711338</v>
      </c>
      <c r="N38" s="15">
        <f t="shared" si="5"/>
        <v>48008927.1988162</v>
      </c>
      <c r="O38" s="15">
        <f t="shared" si="5"/>
        <v>49205335.43666415</v>
      </c>
      <c r="P38" s="15">
        <f t="shared" si="5"/>
        <v>50398564.55607672</v>
      </c>
      <c r="Q38" s="15">
        <f t="shared" si="5"/>
        <v>51588614.55705391</v>
      </c>
      <c r="R38" s="15">
        <f t="shared" si="5"/>
        <v>52775485.43959572</v>
      </c>
      <c r="S38" s="15">
        <f t="shared" si="5"/>
        <v>53959177.20370215</v>
      </c>
      <c r="T38" s="15">
        <f t="shared" si="5"/>
        <v>55140749.55551833</v>
      </c>
      <c r="U38" s="15">
        <f t="shared" si="5"/>
        <v>56317023.37660888</v>
      </c>
      <c r="V38" s="15">
        <f t="shared" si="5"/>
        <v>57490118.07926404</v>
      </c>
      <c r="W38" s="15">
        <f t="shared" si="5"/>
        <v>58661093.36962895</v>
      </c>
      <c r="X38" s="15">
        <f t="shared" si="5"/>
        <v>59833128.36613899</v>
      </c>
      <c r="Y38" s="15">
        <f t="shared" si="5"/>
        <v>61010461.89337467</v>
      </c>
      <c r="Z38" s="15">
        <f t="shared" si="5"/>
        <v>62193093.95133597</v>
      </c>
      <c r="AA38" s="15">
        <f t="shared" si="5"/>
        <v>63379964.83387777</v>
      </c>
      <c r="AB38" s="15">
        <f t="shared" si="5"/>
        <v>64571074.54100008</v>
      </c>
      <c r="AC38" s="15">
        <f t="shared" si="5"/>
        <v>65768542.48499315</v>
      </c>
      <c r="AD38" s="15">
        <f t="shared" si="5"/>
        <v>66972368.66585699</v>
      </c>
      <c r="AE38" s="15">
        <f t="shared" si="5"/>
        <v>68181493.37744646</v>
      </c>
      <c r="AF38" s="15">
        <f t="shared" si="5"/>
        <v>69394856.91361643</v>
      </c>
      <c r="AG38" s="15">
        <f t="shared" si="5"/>
        <v>70612459.27436692</v>
      </c>
      <c r="AH38" s="15">
        <f t="shared" si="5"/>
        <v>71832181.04740764</v>
      </c>
      <c r="AI38" s="15">
        <f t="shared" si="5"/>
        <v>73050843.11430325</v>
      </c>
      <c r="AJ38" s="15">
        <f t="shared" si="5"/>
        <v>74269505.18119887</v>
      </c>
      <c r="AK38" s="15">
        <f t="shared" si="5"/>
        <v>75486047.83580422</v>
      </c>
      <c r="AL38" s="15">
        <f t="shared" si="5"/>
        <v>76699411.3719742</v>
      </c>
      <c r="AM38" s="15">
        <f t="shared" si="5"/>
        <v>77906416.67127341</v>
      </c>
      <c r="AN38" s="15">
        <f t="shared" si="5"/>
        <v>79104944.32141161</v>
      </c>
      <c r="AO38" s="15">
        <f t="shared" si="5"/>
        <v>80294994.3223888</v>
      </c>
      <c r="AP38" s="15">
        <f t="shared" si="5"/>
        <v>81475506.96805985</v>
      </c>
      <c r="AQ38" s="15">
        <f t="shared" si="5"/>
        <v>82645422.55227965</v>
      </c>
      <c r="AR38" s="15">
        <f t="shared" si="5"/>
        <v>83804741.07504816</v>
      </c>
      <c r="AS38" s="15">
        <f t="shared" si="5"/>
        <v>84952402.8302203</v>
      </c>
      <c r="AT38" s="15">
        <f t="shared" si="5"/>
        <v>86089467.52394116</v>
      </c>
      <c r="AU38" s="15">
        <f t="shared" si="5"/>
        <v>87214875.45006563</v>
      </c>
      <c r="AV38" s="15">
        <f t="shared" si="5"/>
        <v>88327566.90244856</v>
      </c>
      <c r="AW38" s="15">
        <f t="shared" si="5"/>
        <v>89425422.46879974</v>
      </c>
      <c r="AX38" s="15">
        <f t="shared" si="5"/>
        <v>90509501.85526426</v>
      </c>
      <c r="AZ38" s="72"/>
    </row>
    <row r="39" spans="4:52" ht="15">
      <c r="D39" s="3" t="s">
        <v>81</v>
      </c>
      <c r="E39" s="15">
        <f>+#REF!</f>
        <v>28153331</v>
      </c>
      <c r="F39" s="15">
        <f>+E39*(1+F26)</f>
        <v>28903992.169416755</v>
      </c>
      <c r="G39" s="15">
        <f aca="true" t="shared" si="6" ref="G39:AX39">+F39*(1+G26)</f>
        <v>29676662.25270123</v>
      </c>
      <c r="H39" s="15">
        <f t="shared" si="6"/>
        <v>30470555.21721529</v>
      </c>
      <c r="I39" s="15">
        <f t="shared" si="6"/>
        <v>31285671.062958926</v>
      </c>
      <c r="J39" s="15">
        <f t="shared" si="6"/>
        <v>32119651.69201775</v>
      </c>
      <c r="K39" s="15">
        <f t="shared" si="6"/>
        <v>32972497.104391765</v>
      </c>
      <c r="L39" s="15">
        <f t="shared" si="6"/>
        <v>33841849.202166565</v>
      </c>
      <c r="M39" s="15">
        <f t="shared" si="6"/>
        <v>34723777.82215149</v>
      </c>
      <c r="N39" s="15">
        <f t="shared" si="6"/>
        <v>35610422.63796521</v>
      </c>
      <c r="O39" s="15">
        <f t="shared" si="6"/>
        <v>36497853.48641706</v>
      </c>
      <c r="P39" s="15">
        <f t="shared" si="6"/>
        <v>37382926.23695452</v>
      </c>
      <c r="Q39" s="15">
        <f t="shared" si="6"/>
        <v>38265640.889577575</v>
      </c>
      <c r="R39" s="15">
        <f t="shared" si="6"/>
        <v>39145997.444286235</v>
      </c>
      <c r="S39" s="15">
        <f t="shared" si="6"/>
        <v>40023995.9010805</v>
      </c>
      <c r="T39" s="15">
        <f t="shared" si="6"/>
        <v>40900422.29259849</v>
      </c>
      <c r="U39" s="15">
        <f t="shared" si="6"/>
        <v>41772918.52092583</v>
      </c>
      <c r="V39" s="15">
        <f t="shared" si="6"/>
        <v>42643056.651338756</v>
      </c>
      <c r="W39" s="15">
        <f t="shared" si="6"/>
        <v>43511622.71647543</v>
      </c>
      <c r="X39" s="15">
        <f t="shared" si="6"/>
        <v>44380974.81425022</v>
      </c>
      <c r="Y39" s="15">
        <f t="shared" si="6"/>
        <v>45254257.07521569</v>
      </c>
      <c r="Z39" s="15">
        <f t="shared" si="6"/>
        <v>46131469.49937182</v>
      </c>
      <c r="AA39" s="15">
        <f t="shared" si="6"/>
        <v>47011826.05408048</v>
      </c>
      <c r="AB39" s="15">
        <f t="shared" si="6"/>
        <v>47895326.73934167</v>
      </c>
      <c r="AC39" s="15">
        <f t="shared" si="6"/>
        <v>48783543.62043165</v>
      </c>
      <c r="AD39" s="15">
        <f t="shared" si="6"/>
        <v>49676476.69735043</v>
      </c>
      <c r="AE39" s="15">
        <f t="shared" si="6"/>
        <v>50573339.93745988</v>
      </c>
      <c r="AF39" s="15">
        <f t="shared" si="6"/>
        <v>51473347.30812186</v>
      </c>
      <c r="AG39" s="15">
        <f t="shared" si="6"/>
        <v>52376498.80933637</v>
      </c>
      <c r="AH39" s="15">
        <f t="shared" si="6"/>
        <v>53281222.37582714</v>
      </c>
      <c r="AI39" s="15">
        <f t="shared" si="6"/>
        <v>54185159.909679785</v>
      </c>
      <c r="AJ39" s="15">
        <f t="shared" si="6"/>
        <v>55089097.44353243</v>
      </c>
      <c r="AK39" s="15">
        <f t="shared" si="6"/>
        <v>55991462.9121088</v>
      </c>
      <c r="AL39" s="15">
        <f t="shared" si="6"/>
        <v>56891470.28277078</v>
      </c>
      <c r="AM39" s="15">
        <f t="shared" si="6"/>
        <v>57786761.45760396</v>
      </c>
      <c r="AN39" s="15">
        <f t="shared" si="6"/>
        <v>58675764.37133208</v>
      </c>
      <c r="AO39" s="15">
        <f t="shared" si="6"/>
        <v>59558479.02395513</v>
      </c>
      <c r="AP39" s="15">
        <f t="shared" si="6"/>
        <v>60434119.38283499</v>
      </c>
      <c r="AQ39" s="15">
        <f t="shared" si="6"/>
        <v>61301899.41533353</v>
      </c>
      <c r="AR39" s="15">
        <f t="shared" si="6"/>
        <v>62161819.12145074</v>
      </c>
      <c r="AS39" s="15">
        <f t="shared" si="6"/>
        <v>63013092.468548484</v>
      </c>
      <c r="AT39" s="15">
        <f t="shared" si="6"/>
        <v>63856505.489264905</v>
      </c>
      <c r="AU39" s="15">
        <f t="shared" si="6"/>
        <v>64691272.15096186</v>
      </c>
      <c r="AV39" s="15">
        <f t="shared" si="6"/>
        <v>65516606.421001226</v>
      </c>
      <c r="AW39" s="15">
        <f t="shared" si="6"/>
        <v>66330936.23410674</v>
      </c>
      <c r="AX39" s="15">
        <f t="shared" si="6"/>
        <v>67135047.62291652</v>
      </c>
      <c r="AZ39" s="72">
        <f>+AX39/AX50</f>
        <v>0.2617064306996514</v>
      </c>
    </row>
    <row r="40" spans="4:52" ht="15">
      <c r="D40" s="3" t="s">
        <v>82</v>
      </c>
      <c r="E40" s="15">
        <f>+#REF!</f>
        <v>9802164</v>
      </c>
      <c r="F40" s="15">
        <f>+E40*(1+F26)</f>
        <v>10063522.19917916</v>
      </c>
      <c r="G40" s="15">
        <f aca="true" t="shared" si="7" ref="G40:AX43">+F40*(1+G26)</f>
        <v>10332543.25655415</v>
      </c>
      <c r="H40" s="15">
        <f t="shared" si="7"/>
        <v>10608953.498617973</v>
      </c>
      <c r="I40" s="15">
        <f t="shared" si="7"/>
        <v>10892752.925370632</v>
      </c>
      <c r="J40" s="15">
        <f t="shared" si="7"/>
        <v>11183120.516291143</v>
      </c>
      <c r="K40" s="15">
        <f t="shared" si="7"/>
        <v>11480056.27137951</v>
      </c>
      <c r="L40" s="15">
        <f t="shared" si="7"/>
        <v>11782739.170114748</v>
      </c>
      <c r="M40" s="15">
        <f t="shared" si="7"/>
        <v>12089800.84496189</v>
      </c>
      <c r="N40" s="15">
        <f t="shared" si="7"/>
        <v>12398504.560850991</v>
      </c>
      <c r="O40" s="15">
        <f t="shared" si="7"/>
        <v>12707481.950247088</v>
      </c>
      <c r="P40" s="15">
        <f t="shared" si="7"/>
        <v>13015638.319122205</v>
      </c>
      <c r="Q40" s="15">
        <f t="shared" si="7"/>
        <v>13322973.667476337</v>
      </c>
      <c r="R40" s="15">
        <f t="shared" si="7"/>
        <v>13629487.99530949</v>
      </c>
      <c r="S40" s="15">
        <f t="shared" si="7"/>
        <v>13935181.30262166</v>
      </c>
      <c r="T40" s="15">
        <f t="shared" si="7"/>
        <v>14240327.262919843</v>
      </c>
      <c r="U40" s="15">
        <f t="shared" si="7"/>
        <v>14544104.855683057</v>
      </c>
      <c r="V40" s="15">
        <f t="shared" si="7"/>
        <v>14847061.427925287</v>
      </c>
      <c r="W40" s="15">
        <f t="shared" si="7"/>
        <v>15149470.653153531</v>
      </c>
      <c r="X40" s="15">
        <f t="shared" si="7"/>
        <v>15452153.551888768</v>
      </c>
      <c r="Y40" s="15">
        <f t="shared" si="7"/>
        <v>15756204.818158977</v>
      </c>
      <c r="Z40" s="15">
        <f t="shared" si="7"/>
        <v>16061624.451964153</v>
      </c>
      <c r="AA40" s="15">
        <f t="shared" si="7"/>
        <v>16368138.779797304</v>
      </c>
      <c r="AB40" s="15">
        <f t="shared" si="7"/>
        <v>16675747.801658431</v>
      </c>
      <c r="AC40" s="15">
        <f t="shared" si="7"/>
        <v>16984998.86456152</v>
      </c>
      <c r="AD40" s="15">
        <f t="shared" si="7"/>
        <v>17295891.968506575</v>
      </c>
      <c r="AE40" s="15">
        <f t="shared" si="7"/>
        <v>17608153.439986598</v>
      </c>
      <c r="AF40" s="15">
        <f t="shared" si="7"/>
        <v>17921509.605494596</v>
      </c>
      <c r="AG40" s="15">
        <f t="shared" si="7"/>
        <v>18235960.46503057</v>
      </c>
      <c r="AH40" s="15">
        <f t="shared" si="7"/>
        <v>18550958.67158053</v>
      </c>
      <c r="AI40" s="15">
        <f t="shared" si="7"/>
        <v>18865683.204623498</v>
      </c>
      <c r="AJ40" s="15">
        <f t="shared" si="7"/>
        <v>19180407.73766647</v>
      </c>
      <c r="AK40" s="15">
        <f t="shared" si="7"/>
        <v>19494584.92369545</v>
      </c>
      <c r="AL40" s="15">
        <f t="shared" si="7"/>
        <v>19807941.089203447</v>
      </c>
      <c r="AM40" s="15">
        <f t="shared" si="7"/>
        <v>20119655.213669483</v>
      </c>
      <c r="AN40" s="15">
        <f t="shared" si="7"/>
        <v>20429179.950079568</v>
      </c>
      <c r="AO40" s="15">
        <f t="shared" si="7"/>
        <v>20736515.2984337</v>
      </c>
      <c r="AP40" s="15">
        <f t="shared" si="7"/>
        <v>21041387.58522489</v>
      </c>
      <c r="AQ40" s="15">
        <f t="shared" si="7"/>
        <v>21343523.13694614</v>
      </c>
      <c r="AR40" s="15">
        <f t="shared" si="7"/>
        <v>21642921.953597452</v>
      </c>
      <c r="AS40" s="15">
        <f t="shared" si="7"/>
        <v>21939310.36167183</v>
      </c>
      <c r="AT40" s="15">
        <f t="shared" si="7"/>
        <v>22232962.034676272</v>
      </c>
      <c r="AU40" s="15">
        <f t="shared" si="7"/>
        <v>22523603.299103778</v>
      </c>
      <c r="AV40" s="15">
        <f t="shared" si="7"/>
        <v>22810960.481447358</v>
      </c>
      <c r="AW40" s="15">
        <f t="shared" si="7"/>
        <v>23094486.234693024</v>
      </c>
      <c r="AX40" s="15">
        <f t="shared" si="7"/>
        <v>23374454.232347768</v>
      </c>
      <c r="AZ40" s="72">
        <f>+AX40/AX51</f>
        <v>0.23804631847401203</v>
      </c>
    </row>
    <row r="41" spans="4:52" ht="15">
      <c r="D41" s="24" t="s">
        <v>60</v>
      </c>
      <c r="E41" s="15">
        <f>+#REF!</f>
        <v>9633736</v>
      </c>
      <c r="F41" s="15">
        <f>+E41*(1+F27)</f>
        <v>9867294.101423487</v>
      </c>
      <c r="G41" s="15">
        <f t="shared" si="7"/>
        <v>10129779.12366548</v>
      </c>
      <c r="H41" s="15">
        <f t="shared" si="7"/>
        <v>10414762.862099642</v>
      </c>
      <c r="I41" s="15">
        <f t="shared" si="7"/>
        <v>10711531.642348753</v>
      </c>
      <c r="J41" s="15">
        <f t="shared" si="7"/>
        <v>11010443.157473309</v>
      </c>
      <c r="K41" s="15">
        <f t="shared" si="7"/>
        <v>11313640.142348753</v>
      </c>
      <c r="L41" s="15">
        <f t="shared" si="7"/>
        <v>11624336.699288255</v>
      </c>
      <c r="M41" s="15">
        <f t="shared" si="7"/>
        <v>11940390.093416369</v>
      </c>
      <c r="N41" s="15">
        <f t="shared" si="7"/>
        <v>12260728.957295371</v>
      </c>
      <c r="O41" s="15">
        <f t="shared" si="7"/>
        <v>12581067.821174374</v>
      </c>
      <c r="P41" s="15">
        <f t="shared" si="7"/>
        <v>12902478.0524911</v>
      </c>
      <c r="Q41" s="15">
        <f t="shared" si="7"/>
        <v>13222816.916370103</v>
      </c>
      <c r="R41" s="15">
        <f t="shared" si="7"/>
        <v>13543155.780249106</v>
      </c>
      <c r="S41" s="15">
        <f t="shared" si="7"/>
        <v>13861351.909252664</v>
      </c>
      <c r="T41" s="15">
        <f t="shared" si="7"/>
        <v>14177405.303380778</v>
      </c>
      <c r="U41" s="15">
        <f t="shared" si="7"/>
        <v>14491315.962633448</v>
      </c>
      <c r="V41" s="15">
        <f t="shared" si="7"/>
        <v>14802012.519572949</v>
      </c>
      <c r="W41" s="15">
        <f t="shared" si="7"/>
        <v>15110566.341637004</v>
      </c>
      <c r="X41" s="15">
        <f t="shared" si="7"/>
        <v>15416977.428825615</v>
      </c>
      <c r="Y41" s="15">
        <f t="shared" si="7"/>
        <v>15723388.516014228</v>
      </c>
      <c r="Z41" s="15">
        <f t="shared" si="7"/>
        <v>16028728.235765118</v>
      </c>
      <c r="AA41" s="15">
        <f t="shared" si="7"/>
        <v>16334067.955516007</v>
      </c>
      <c r="AB41" s="15">
        <f t="shared" si="7"/>
        <v>16639407.675266897</v>
      </c>
      <c r="AC41" s="15">
        <f t="shared" si="7"/>
        <v>16945818.762455508</v>
      </c>
      <c r="AD41" s="15">
        <f t="shared" si="7"/>
        <v>17253301.217081845</v>
      </c>
      <c r="AE41" s="15">
        <f t="shared" si="7"/>
        <v>17563997.774021346</v>
      </c>
      <c r="AF41" s="15">
        <f t="shared" si="7"/>
        <v>17877908.433274016</v>
      </c>
      <c r="AG41" s="15">
        <f t="shared" si="7"/>
        <v>18192890.45996441</v>
      </c>
      <c r="AH41" s="15">
        <f t="shared" si="7"/>
        <v>18512157.956405688</v>
      </c>
      <c r="AI41" s="15">
        <f t="shared" si="7"/>
        <v>18833568.187722415</v>
      </c>
      <c r="AJ41" s="15">
        <f t="shared" si="7"/>
        <v>19157121.153914582</v>
      </c>
      <c r="AK41" s="15">
        <f t="shared" si="7"/>
        <v>19484959.58985764</v>
      </c>
      <c r="AL41" s="15">
        <f t="shared" si="7"/>
        <v>19813869.393238425</v>
      </c>
      <c r="AM41" s="15">
        <f t="shared" si="7"/>
        <v>20143850.564056933</v>
      </c>
      <c r="AN41" s="15">
        <f t="shared" si="7"/>
        <v>20473831.734875437</v>
      </c>
      <c r="AO41" s="15">
        <f t="shared" si="7"/>
        <v>20804884.273131665</v>
      </c>
      <c r="AP41" s="15">
        <f t="shared" si="7"/>
        <v>21133794.07651245</v>
      </c>
      <c r="AQ41" s="15">
        <f t="shared" si="7"/>
        <v>21461632.512455508</v>
      </c>
      <c r="AR41" s="15">
        <f t="shared" si="7"/>
        <v>21788399.580960844</v>
      </c>
      <c r="AS41" s="15">
        <f t="shared" si="7"/>
        <v>22111952.54715301</v>
      </c>
      <c r="AT41" s="15">
        <f t="shared" si="7"/>
        <v>22432291.411032017</v>
      </c>
      <c r="AU41" s="15">
        <f t="shared" si="7"/>
        <v>22748344.80516013</v>
      </c>
      <c r="AV41" s="15">
        <f t="shared" si="7"/>
        <v>23057969.99466191</v>
      </c>
      <c r="AW41" s="15">
        <f t="shared" si="7"/>
        <v>23362238.346975077</v>
      </c>
      <c r="AX41" s="15">
        <f t="shared" si="7"/>
        <v>23657935.75978646</v>
      </c>
      <c r="AZ41" s="72">
        <f>+AX41/AX50</f>
        <v>0.09222357240574766</v>
      </c>
    </row>
    <row r="42" spans="4:52" ht="15">
      <c r="D42" s="24" t="s">
        <v>62</v>
      </c>
      <c r="E42" s="15">
        <f>+#REF!</f>
        <v>13007776</v>
      </c>
      <c r="F42" s="15">
        <f aca="true" t="shared" si="8" ref="F42:U43">+E42*(1+F28)</f>
        <v>13303619.60067034</v>
      </c>
      <c r="G42" s="15">
        <f t="shared" si="8"/>
        <v>13597906.129758203</v>
      </c>
      <c r="H42" s="15">
        <f t="shared" si="8"/>
        <v>13898420.945175968</v>
      </c>
      <c r="I42" s="15">
        <f t="shared" si="8"/>
        <v>14220734.762748389</v>
      </c>
      <c r="J42" s="15">
        <f t="shared" si="8"/>
        <v>14572632.940387843</v>
      </c>
      <c r="K42" s="15">
        <f t="shared" si="8"/>
        <v>14955672.549676808</v>
      </c>
      <c r="L42" s="15">
        <f t="shared" si="8"/>
        <v>15369853.59061528</v>
      </c>
      <c r="M42" s="15">
        <f t="shared" si="8"/>
        <v>15805833.63370841</v>
      </c>
      <c r="N42" s="15">
        <f t="shared" si="8"/>
        <v>16255827.32104382</v>
      </c>
      <c r="O42" s="15">
        <f t="shared" si="8"/>
        <v>16708935.15154418</v>
      </c>
      <c r="P42" s="15">
        <f t="shared" si="8"/>
        <v>17166714.196791966</v>
      </c>
      <c r="Q42" s="15">
        <f t="shared" si="8"/>
        <v>17629164.45678718</v>
      </c>
      <c r="R42" s="15">
        <f t="shared" si="8"/>
        <v>18099400.07469477</v>
      </c>
      <c r="S42" s="15">
        <f t="shared" si="8"/>
        <v>18577421.05051474</v>
      </c>
      <c r="T42" s="15">
        <f t="shared" si="8"/>
        <v>19067898.59899451</v>
      </c>
      <c r="U42" s="15">
        <f t="shared" si="8"/>
        <v>19569275.648551606</v>
      </c>
      <c r="V42" s="15">
        <f t="shared" si="7"/>
        <v>20081552.199186035</v>
      </c>
      <c r="W42" s="15">
        <f t="shared" si="7"/>
        <v>20604728.25089779</v>
      </c>
      <c r="X42" s="15">
        <f t="shared" si="7"/>
        <v>21135689.66052192</v>
      </c>
      <c r="Y42" s="15">
        <f t="shared" si="7"/>
        <v>21677550.571223382</v>
      </c>
      <c r="Z42" s="15">
        <f t="shared" si="7"/>
        <v>22228753.911419697</v>
      </c>
      <c r="AA42" s="15">
        <f t="shared" si="7"/>
        <v>22789299.681110863</v>
      </c>
      <c r="AB42" s="15">
        <f t="shared" si="7"/>
        <v>23357630.80871441</v>
      </c>
      <c r="AC42" s="15">
        <f t="shared" si="7"/>
        <v>23932190.222647853</v>
      </c>
      <c r="AD42" s="15">
        <f t="shared" si="7"/>
        <v>24514534.994493674</v>
      </c>
      <c r="AE42" s="15">
        <f t="shared" si="7"/>
        <v>25101550.981086925</v>
      </c>
      <c r="AF42" s="15">
        <f t="shared" si="7"/>
        <v>25694795.254010078</v>
      </c>
      <c r="AG42" s="15">
        <f t="shared" si="7"/>
        <v>26292710.741680656</v>
      </c>
      <c r="AH42" s="15">
        <f t="shared" si="7"/>
        <v>26892183.300933708</v>
      </c>
      <c r="AI42" s="15">
        <f t="shared" si="7"/>
        <v>27496327.07493419</v>
      </c>
      <c r="AJ42" s="15">
        <f t="shared" si="7"/>
        <v>28100470.848934665</v>
      </c>
      <c r="AK42" s="15">
        <f t="shared" si="7"/>
        <v>28707728.766100094</v>
      </c>
      <c r="AL42" s="15">
        <f t="shared" si="7"/>
        <v>29314986.683265526</v>
      </c>
      <c r="AM42" s="15">
        <f t="shared" si="7"/>
        <v>29923801.672013428</v>
      </c>
      <c r="AN42" s="15">
        <f t="shared" si="7"/>
        <v>30532616.66076133</v>
      </c>
      <c r="AO42" s="15">
        <f t="shared" si="7"/>
        <v>31141431.649509232</v>
      </c>
      <c r="AP42" s="15">
        <f t="shared" si="7"/>
        <v>31750246.63825714</v>
      </c>
      <c r="AQ42" s="15">
        <f t="shared" si="7"/>
        <v>32360618.698587522</v>
      </c>
      <c r="AR42" s="15">
        <f t="shared" si="7"/>
        <v>32969433.687335428</v>
      </c>
      <c r="AS42" s="15">
        <f t="shared" si="7"/>
        <v>33578248.676083334</v>
      </c>
      <c r="AT42" s="15">
        <f t="shared" si="7"/>
        <v>34187063.664831236</v>
      </c>
      <c r="AU42" s="15">
        <f t="shared" si="7"/>
        <v>34795878.653579146</v>
      </c>
      <c r="AV42" s="15">
        <f t="shared" si="7"/>
        <v>35404693.64232705</v>
      </c>
      <c r="AW42" s="15">
        <f t="shared" si="7"/>
        <v>36015065.70265743</v>
      </c>
      <c r="AX42" s="15">
        <f t="shared" si="7"/>
        <v>36625437.76298781</v>
      </c>
      <c r="AZ42" s="72">
        <f>+AX42/AX49</f>
        <v>0.1544674960721073</v>
      </c>
    </row>
    <row r="43" spans="4:52" ht="15">
      <c r="D43" s="24" t="s">
        <v>64</v>
      </c>
      <c r="E43" s="15">
        <f>+#REF!</f>
        <v>42380377</v>
      </c>
      <c r="F43" s="15">
        <f t="shared" si="8"/>
        <v>43586371.26949009</v>
      </c>
      <c r="G43" s="15">
        <f t="shared" si="7"/>
        <v>44845603.12384957</v>
      </c>
      <c r="H43" s="15">
        <f t="shared" si="7"/>
        <v>46158072.563078426</v>
      </c>
      <c r="I43" s="15">
        <f t="shared" si="7"/>
        <v>47521606.62452893</v>
      </c>
      <c r="J43" s="15">
        <f t="shared" si="7"/>
        <v>48935118.82687723</v>
      </c>
      <c r="K43" s="15">
        <f t="shared" si="7"/>
        <v>50397522.68879944</v>
      </c>
      <c r="L43" s="15">
        <f t="shared" si="7"/>
        <v>51906645.24764785</v>
      </c>
      <c r="M43" s="15">
        <f t="shared" si="7"/>
        <v>53452708.17150768</v>
      </c>
      <c r="N43" s="15">
        <f t="shared" si="7"/>
        <v>55025933.128464125</v>
      </c>
      <c r="O43" s="15">
        <f t="shared" si="7"/>
        <v>56615455.30527854</v>
      </c>
      <c r="P43" s="15">
        <f t="shared" si="7"/>
        <v>58218015.25797933</v>
      </c>
      <c r="Q43" s="15">
        <f t="shared" si="7"/>
        <v>59833612.98656651</v>
      </c>
      <c r="R43" s="15">
        <f t="shared" si="7"/>
        <v>61461162.0097162</v>
      </c>
      <c r="S43" s="15">
        <f t="shared" si="7"/>
        <v>63101748.808752276</v>
      </c>
      <c r="T43" s="15">
        <f t="shared" si="7"/>
        <v>64757546.346322455</v>
      </c>
      <c r="U43" s="15">
        <f t="shared" si="7"/>
        <v>66425295.17845515</v>
      </c>
      <c r="V43" s="15">
        <f t="shared" si="7"/>
        <v>68104995.30515037</v>
      </c>
      <c r="W43" s="15">
        <f t="shared" si="7"/>
        <v>69796646.7264081</v>
      </c>
      <c r="X43" s="15">
        <f t="shared" si="7"/>
        <v>71502422.40487607</v>
      </c>
      <c r="Y43" s="15">
        <f t="shared" si="7"/>
        <v>73222322.34055427</v>
      </c>
      <c r="Z43" s="15">
        <f t="shared" si="7"/>
        <v>74956346.53344274</v>
      </c>
      <c r="AA43" s="15">
        <f t="shared" si="7"/>
        <v>76703408.50221758</v>
      </c>
      <c r="AB43" s="15">
        <f t="shared" si="7"/>
        <v>78464594.72820266</v>
      </c>
      <c r="AC43" s="15">
        <f t="shared" si="7"/>
        <v>80239905.21139799</v>
      </c>
      <c r="AD43" s="15">
        <f t="shared" si="7"/>
        <v>82027166.98915583</v>
      </c>
      <c r="AE43" s="15">
        <f t="shared" si="7"/>
        <v>83827466.54280004</v>
      </c>
      <c r="AF43" s="15">
        <f t="shared" si="7"/>
        <v>85639717.39100678</v>
      </c>
      <c r="AG43" s="15">
        <f t="shared" si="7"/>
        <v>87463919.53377603</v>
      </c>
      <c r="AH43" s="15">
        <f t="shared" si="7"/>
        <v>89296813.52713619</v>
      </c>
      <c r="AI43" s="15">
        <f t="shared" si="7"/>
        <v>91139485.85241114</v>
      </c>
      <c r="AJ43" s="15">
        <f t="shared" si="7"/>
        <v>92989763.54695314</v>
      </c>
      <c r="AK43" s="15">
        <f t="shared" si="7"/>
        <v>94847646.6107622</v>
      </c>
      <c r="AL43" s="15">
        <f t="shared" si="7"/>
        <v>96709875.59986672</v>
      </c>
      <c r="AM43" s="15">
        <f t="shared" si="7"/>
        <v>98575364.03294285</v>
      </c>
      <c r="AN43" s="15">
        <f t="shared" si="7"/>
        <v>100441938.94734283</v>
      </c>
      <c r="AO43" s="15">
        <f t="shared" si="7"/>
        <v>102308513.86174281</v>
      </c>
      <c r="AP43" s="15">
        <f t="shared" si="7"/>
        <v>104174002.29481892</v>
      </c>
      <c r="AQ43" s="15">
        <f t="shared" si="7"/>
        <v>106037317.7652473</v>
      </c>
      <c r="AR43" s="15">
        <f t="shared" si="7"/>
        <v>107897373.79170409</v>
      </c>
      <c r="AS43" s="15">
        <f t="shared" si="7"/>
        <v>109753083.89286542</v>
      </c>
      <c r="AT43" s="15">
        <f t="shared" si="7"/>
        <v>111603361.58740743</v>
      </c>
      <c r="AU43" s="15">
        <f t="shared" si="7"/>
        <v>113446033.91268237</v>
      </c>
      <c r="AV43" s="15">
        <f t="shared" si="7"/>
        <v>115281100.86869027</v>
      </c>
      <c r="AW43" s="15">
        <f t="shared" si="7"/>
        <v>117104216.53013566</v>
      </c>
      <c r="AX43" s="15">
        <f t="shared" si="7"/>
        <v>118915380.89701854</v>
      </c>
      <c r="AZ43" s="72"/>
    </row>
    <row r="44" spans="4:52" ht="15">
      <c r="D44" s="3" t="s">
        <v>81</v>
      </c>
      <c r="E44" s="15">
        <f>+#REF!</f>
        <v>15715759</v>
      </c>
      <c r="F44" s="15">
        <f>+E44*(1+F29)</f>
        <v>16162973.409977697</v>
      </c>
      <c r="G44" s="15">
        <f aca="true" t="shared" si="9" ref="G44:AX44">+F44*(1+G29)</f>
        <v>16629929.717332788</v>
      </c>
      <c r="H44" s="15">
        <f t="shared" si="9"/>
        <v>17116627.922065273</v>
      </c>
      <c r="I44" s="15">
        <f t="shared" si="9"/>
        <v>17622262.23244546</v>
      </c>
      <c r="J44" s="15">
        <f t="shared" si="9"/>
        <v>18146429.752608508</v>
      </c>
      <c r="K44" s="15">
        <f t="shared" si="9"/>
        <v>18688727.58668957</v>
      </c>
      <c r="L44" s="15">
        <f t="shared" si="9"/>
        <v>19248349.942958955</v>
      </c>
      <c r="M44" s="15">
        <f t="shared" si="9"/>
        <v>19821670.758633066</v>
      </c>
      <c r="N44" s="15">
        <f t="shared" si="9"/>
        <v>20405063.970928296</v>
      </c>
      <c r="O44" s="15">
        <f t="shared" si="9"/>
        <v>20994500.621196195</v>
      </c>
      <c r="P44" s="15">
        <f t="shared" si="9"/>
        <v>21588772.021842234</v>
      </c>
      <c r="Q44" s="15">
        <f t="shared" si="9"/>
        <v>22187878.172866408</v>
      </c>
      <c r="R44" s="15">
        <f t="shared" si="9"/>
        <v>22791416.178403877</v>
      </c>
      <c r="S44" s="15">
        <f t="shared" si="9"/>
        <v>23399788.934319485</v>
      </c>
      <c r="T44" s="15">
        <f t="shared" si="9"/>
        <v>24013802.232342917</v>
      </c>
      <c r="U44" s="15">
        <f t="shared" si="9"/>
        <v>24632247.38487964</v>
      </c>
      <c r="V44" s="15">
        <f t="shared" si="9"/>
        <v>25255124.39192966</v>
      </c>
      <c r="W44" s="15">
        <f t="shared" si="9"/>
        <v>25882433.25349297</v>
      </c>
      <c r="X44" s="15">
        <f t="shared" si="9"/>
        <v>26514979.761299264</v>
      </c>
      <c r="Y44" s="15">
        <f t="shared" si="9"/>
        <v>27152763.915348534</v>
      </c>
      <c r="Z44" s="15">
        <f t="shared" si="9"/>
        <v>27795785.71564079</v>
      </c>
      <c r="AA44" s="15">
        <f t="shared" si="9"/>
        <v>28443642.266311184</v>
      </c>
      <c r="AB44" s="15">
        <f t="shared" si="9"/>
        <v>29096736.46322456</v>
      </c>
      <c r="AC44" s="15">
        <f t="shared" si="9"/>
        <v>29755068.306380916</v>
      </c>
      <c r="AD44" s="15">
        <f t="shared" si="9"/>
        <v>30417832.004050568</v>
      </c>
      <c r="AE44" s="15">
        <f t="shared" si="9"/>
        <v>31085430.452098355</v>
      </c>
      <c r="AF44" s="15">
        <f t="shared" si="9"/>
        <v>31757460.754659437</v>
      </c>
      <c r="AG44" s="15">
        <f t="shared" si="9"/>
        <v>32433922.91173381</v>
      </c>
      <c r="AH44" s="15">
        <f t="shared" si="9"/>
        <v>33113608.235726938</v>
      </c>
      <c r="AI44" s="15">
        <f t="shared" si="9"/>
        <v>33796919.62250367</v>
      </c>
      <c r="AJ44" s="15">
        <f t="shared" si="9"/>
        <v>34483051.280334316</v>
      </c>
      <c r="AK44" s="15">
        <f t="shared" si="9"/>
        <v>35172003.209218875</v>
      </c>
      <c r="AL44" s="15">
        <f t="shared" si="9"/>
        <v>35862566.72156281</v>
      </c>
      <c r="AM44" s="15">
        <f t="shared" si="9"/>
        <v>36554338.92150129</v>
      </c>
      <c r="AN44" s="15">
        <f t="shared" si="9"/>
        <v>37246514.0173046</v>
      </c>
      <c r="AO44" s="15">
        <f t="shared" si="9"/>
        <v>37938689.11310792</v>
      </c>
      <c r="AP44" s="15">
        <f t="shared" si="9"/>
        <v>38630461.313046396</v>
      </c>
      <c r="AQ44" s="15">
        <f t="shared" si="9"/>
        <v>39321427.721255176</v>
      </c>
      <c r="AR44" s="15">
        <f t="shared" si="9"/>
        <v>40011185.44186942</v>
      </c>
      <c r="AS44" s="15">
        <f t="shared" si="9"/>
        <v>40699331.57902429</v>
      </c>
      <c r="AT44" s="15">
        <f t="shared" si="9"/>
        <v>41385463.23685493</v>
      </c>
      <c r="AU44" s="15">
        <f t="shared" si="9"/>
        <v>42068774.62363166</v>
      </c>
      <c r="AV44" s="15">
        <f t="shared" si="9"/>
        <v>42749265.739354484</v>
      </c>
      <c r="AW44" s="15">
        <f t="shared" si="9"/>
        <v>43425325.00056402</v>
      </c>
      <c r="AX44" s="15">
        <f t="shared" si="9"/>
        <v>44096952.407260254</v>
      </c>
      <c r="AZ44" s="72">
        <f>+AX44/AX50</f>
        <v>0.17189912613240108</v>
      </c>
    </row>
    <row r="45" spans="4:52" ht="15">
      <c r="D45" s="3" t="s">
        <v>82</v>
      </c>
      <c r="E45" s="15">
        <f>+#REF!</f>
        <v>26664618</v>
      </c>
      <c r="F45" s="15">
        <f>+E45*(1+F29)</f>
        <v>27423397.859512396</v>
      </c>
      <c r="G45" s="15">
        <f aca="true" t="shared" si="10" ref="G45:AX46">+F45*(1+G29)</f>
        <v>28215673.40651678</v>
      </c>
      <c r="H45" s="15">
        <f t="shared" si="10"/>
        <v>29041444.641013153</v>
      </c>
      <c r="I45" s="15">
        <f t="shared" si="10"/>
        <v>29899344.392083474</v>
      </c>
      <c r="J45" s="15">
        <f t="shared" si="10"/>
        <v>30788689.074268725</v>
      </c>
      <c r="K45" s="15">
        <f t="shared" si="10"/>
        <v>31708795.10210988</v>
      </c>
      <c r="L45" s="15">
        <f t="shared" si="10"/>
        <v>32658295.3046889</v>
      </c>
      <c r="M45" s="15">
        <f t="shared" si="10"/>
        <v>33631037.41287462</v>
      </c>
      <c r="N45" s="15">
        <f t="shared" si="10"/>
        <v>34620869.15753583</v>
      </c>
      <c r="O45" s="15">
        <f t="shared" si="10"/>
        <v>35620954.684082344</v>
      </c>
      <c r="P45" s="15">
        <f t="shared" si="10"/>
        <v>36629243.2361371</v>
      </c>
      <c r="Q45" s="15">
        <f t="shared" si="10"/>
        <v>37645734.8137001</v>
      </c>
      <c r="R45" s="15">
        <f t="shared" si="10"/>
        <v>38669745.83131233</v>
      </c>
      <c r="S45" s="15">
        <f t="shared" si="10"/>
        <v>39701959.874432795</v>
      </c>
      <c r="T45" s="15">
        <f t="shared" si="10"/>
        <v>40743744.11397954</v>
      </c>
      <c r="U45" s="15">
        <f t="shared" si="10"/>
        <v>41793047.79357551</v>
      </c>
      <c r="V45" s="15">
        <f t="shared" si="10"/>
        <v>42849870.9132207</v>
      </c>
      <c r="W45" s="15">
        <f t="shared" si="10"/>
        <v>43914213.47291511</v>
      </c>
      <c r="X45" s="15">
        <f t="shared" si="10"/>
        <v>44987442.64357679</v>
      </c>
      <c r="Y45" s="15">
        <f t="shared" si="10"/>
        <v>46069558.42520573</v>
      </c>
      <c r="Z45" s="15">
        <f t="shared" si="10"/>
        <v>47160560.81780194</v>
      </c>
      <c r="AA45" s="15">
        <f t="shared" si="10"/>
        <v>48259766.235906385</v>
      </c>
      <c r="AB45" s="15">
        <f t="shared" si="10"/>
        <v>49367858.264978096</v>
      </c>
      <c r="AC45" s="15">
        <f t="shared" si="10"/>
        <v>50484836.90501706</v>
      </c>
      <c r="AD45" s="15">
        <f t="shared" si="10"/>
        <v>51609334.985105254</v>
      </c>
      <c r="AE45" s="15">
        <f t="shared" si="10"/>
        <v>52742036.090701684</v>
      </c>
      <c r="AF45" s="15">
        <f t="shared" si="10"/>
        <v>53882256.63634734</v>
      </c>
      <c r="AG45" s="15">
        <f t="shared" si="10"/>
        <v>55029996.62204222</v>
      </c>
      <c r="AH45" s="15">
        <f t="shared" si="10"/>
        <v>56183205.29140925</v>
      </c>
      <c r="AI45" s="15">
        <f t="shared" si="10"/>
        <v>57342566.22990747</v>
      </c>
      <c r="AJ45" s="15">
        <f t="shared" si="10"/>
        <v>58506712.266618825</v>
      </c>
      <c r="AK45" s="15">
        <f t="shared" si="10"/>
        <v>59675643.40154332</v>
      </c>
      <c r="AL45" s="15">
        <f t="shared" si="10"/>
        <v>60847308.8783039</v>
      </c>
      <c r="AM45" s="15">
        <f t="shared" si="10"/>
        <v>62021025.111441545</v>
      </c>
      <c r="AN45" s="15">
        <f t="shared" si="10"/>
        <v>63195424.93003821</v>
      </c>
      <c r="AO45" s="15">
        <f t="shared" si="10"/>
        <v>64369824.748634875</v>
      </c>
      <c r="AP45" s="15">
        <f t="shared" si="10"/>
        <v>65543540.98177252</v>
      </c>
      <c r="AQ45" s="15">
        <f t="shared" si="10"/>
        <v>66715890.04399212</v>
      </c>
      <c r="AR45" s="15">
        <f t="shared" si="10"/>
        <v>67886188.34983465</v>
      </c>
      <c r="AS45" s="15">
        <f t="shared" si="10"/>
        <v>69053752.31384112</v>
      </c>
      <c r="AT45" s="15">
        <f t="shared" si="10"/>
        <v>70217898.35055247</v>
      </c>
      <c r="AU45" s="15">
        <f t="shared" si="10"/>
        <v>71377259.28905068</v>
      </c>
      <c r="AV45" s="15">
        <f t="shared" si="10"/>
        <v>72531835.12933576</v>
      </c>
      <c r="AW45" s="15">
        <f t="shared" si="10"/>
        <v>73678891.52957162</v>
      </c>
      <c r="AX45" s="15">
        <f t="shared" si="10"/>
        <v>74818428.48975827</v>
      </c>
      <c r="AZ45" s="72">
        <f>+AX45/AX51</f>
        <v>0.761953681525988</v>
      </c>
    </row>
    <row r="46" spans="4:52" ht="15">
      <c r="D46" s="24" t="s">
        <v>66</v>
      </c>
      <c r="E46" s="15">
        <f>+#REF!</f>
        <v>32671477</v>
      </c>
      <c r="F46" s="15">
        <f>+E46*(1+F30)</f>
        <v>33756389.97888428</v>
      </c>
      <c r="G46" s="15">
        <f t="shared" si="10"/>
        <v>34878870.77340674</v>
      </c>
      <c r="H46" s="15">
        <f t="shared" si="10"/>
        <v>36038919.38356737</v>
      </c>
      <c r="I46" s="15">
        <f t="shared" si="10"/>
        <v>37237674.22802188</v>
      </c>
      <c r="J46" s="15">
        <f t="shared" si="10"/>
        <v>38473996.888114564</v>
      </c>
      <c r="K46" s="15">
        <f t="shared" si="10"/>
        <v>39749025.782501124</v>
      </c>
      <c r="L46" s="15">
        <f t="shared" si="10"/>
        <v>41060484.07387016</v>
      </c>
      <c r="M46" s="15">
        <f t="shared" si="10"/>
        <v>42408371.76222167</v>
      </c>
      <c r="N46" s="15">
        <f t="shared" si="10"/>
        <v>43790412.01024425</v>
      </c>
      <c r="O46" s="15">
        <f t="shared" si="10"/>
        <v>45206604.817937896</v>
      </c>
      <c r="P46" s="15">
        <f t="shared" si="10"/>
        <v>46654673.347991206</v>
      </c>
      <c r="Q46" s="15">
        <f t="shared" si="10"/>
        <v>48134617.60040418</v>
      </c>
      <c r="R46" s="15">
        <f t="shared" si="10"/>
        <v>49641883.90055401</v>
      </c>
      <c r="S46" s="15">
        <f t="shared" si="10"/>
        <v>51175333.829785</v>
      </c>
      <c r="T46" s="15">
        <f t="shared" si="10"/>
        <v>52730413.713474326</v>
      </c>
      <c r="U46" s="15">
        <f t="shared" si="10"/>
        <v>54307123.551621996</v>
      </c>
      <c r="V46" s="15">
        <f t="shared" si="10"/>
        <v>55904324.925572306</v>
      </c>
      <c r="W46" s="15">
        <f t="shared" si="10"/>
        <v>57518602.57935815</v>
      </c>
      <c r="X46" s="15">
        <f t="shared" si="10"/>
        <v>59151094.93163523</v>
      </c>
      <c r="Y46" s="15">
        <f t="shared" si="10"/>
        <v>60798386.72643644</v>
      </c>
      <c r="Z46" s="15">
        <f t="shared" si="10"/>
        <v>62461616.38241749</v>
      </c>
      <c r="AA46" s="15">
        <f t="shared" si="10"/>
        <v>64137368.64361127</v>
      </c>
      <c r="AB46" s="15">
        <f t="shared" si="10"/>
        <v>65825643.51001777</v>
      </c>
      <c r="AC46" s="15">
        <f t="shared" si="10"/>
        <v>67526440.98163699</v>
      </c>
      <c r="AD46" s="15">
        <f t="shared" si="10"/>
        <v>69237484.22115752</v>
      </c>
      <c r="AE46" s="15">
        <f t="shared" si="10"/>
        <v>70958773.22857939</v>
      </c>
      <c r="AF46" s="15">
        <f t="shared" si="10"/>
        <v>72688031.16659117</v>
      </c>
      <c r="AG46" s="15">
        <f t="shared" si="10"/>
        <v>74425258.03519286</v>
      </c>
      <c r="AH46" s="15">
        <f t="shared" si="10"/>
        <v>76169315.41572876</v>
      </c>
      <c r="AI46" s="15">
        <f t="shared" si="10"/>
        <v>77920203.30819888</v>
      </c>
      <c r="AJ46" s="15">
        <f t="shared" si="10"/>
        <v>79675644.87529181</v>
      </c>
      <c r="AK46" s="15">
        <f t="shared" si="10"/>
        <v>81434501.69835186</v>
      </c>
      <c r="AL46" s="15">
        <f t="shared" si="10"/>
        <v>83195635.3587233</v>
      </c>
      <c r="AM46" s="15">
        <f t="shared" si="10"/>
        <v>84956769.01909475</v>
      </c>
      <c r="AN46" s="15">
        <f t="shared" si="10"/>
        <v>86717902.67946619</v>
      </c>
      <c r="AO46" s="15">
        <f t="shared" si="10"/>
        <v>88475621.08387053</v>
      </c>
      <c r="AP46" s="15">
        <f t="shared" si="10"/>
        <v>90231062.65096346</v>
      </c>
      <c r="AQ46" s="15">
        <f t="shared" si="10"/>
        <v>91979673.70612217</v>
      </c>
      <c r="AR46" s="15">
        <f t="shared" si="10"/>
        <v>93720315.83069097</v>
      </c>
      <c r="AS46" s="15">
        <f t="shared" si="10"/>
        <v>95452989.02466984</v>
      </c>
      <c r="AT46" s="15">
        <f t="shared" si="10"/>
        <v>97174278.0320917</v>
      </c>
      <c r="AU46" s="15">
        <f t="shared" si="10"/>
        <v>98881906.01564515</v>
      </c>
      <c r="AV46" s="15">
        <f t="shared" si="10"/>
        <v>100574734.55667445</v>
      </c>
      <c r="AW46" s="15">
        <f t="shared" si="10"/>
        <v>102249348.39921251</v>
      </c>
      <c r="AX46" s="15">
        <f t="shared" si="10"/>
        <v>103904609.12460364</v>
      </c>
      <c r="AZ46" s="72">
        <f>+AX46/AX50</f>
        <v>0.40504185742113474</v>
      </c>
    </row>
    <row r="48" spans="4:50" ht="15">
      <c r="D48" s="2" t="s">
        <v>195</v>
      </c>
      <c r="E48" s="70">
        <v>2005</v>
      </c>
      <c r="F48" s="70">
        <v>2006</v>
      </c>
      <c r="G48" s="70">
        <v>2007</v>
      </c>
      <c r="H48" s="70">
        <v>2008</v>
      </c>
      <c r="I48" s="70">
        <v>2009</v>
      </c>
      <c r="J48" s="70">
        <v>2010</v>
      </c>
      <c r="K48" s="70">
        <v>2011</v>
      </c>
      <c r="L48" s="70">
        <v>2012</v>
      </c>
      <c r="M48" s="70">
        <v>2013</v>
      </c>
      <c r="N48" s="70">
        <v>2014</v>
      </c>
      <c r="O48" s="70">
        <v>2015</v>
      </c>
      <c r="P48" s="70">
        <v>2016</v>
      </c>
      <c r="Q48" s="70">
        <v>2017</v>
      </c>
      <c r="R48" s="70">
        <v>2018</v>
      </c>
      <c r="S48" s="70">
        <v>2019</v>
      </c>
      <c r="T48" s="70">
        <v>2020</v>
      </c>
      <c r="U48" s="70">
        <v>2021</v>
      </c>
      <c r="V48" s="70">
        <v>2022</v>
      </c>
      <c r="W48" s="70">
        <v>2023</v>
      </c>
      <c r="X48" s="70">
        <v>2024</v>
      </c>
      <c r="Y48" s="70">
        <v>2025</v>
      </c>
      <c r="Z48" s="70">
        <v>2026</v>
      </c>
      <c r="AA48" s="70">
        <v>2027</v>
      </c>
      <c r="AB48" s="70">
        <v>2028</v>
      </c>
      <c r="AC48" s="70">
        <v>2029</v>
      </c>
      <c r="AD48" s="70">
        <v>2030</v>
      </c>
      <c r="AE48" s="70">
        <v>2031</v>
      </c>
      <c r="AF48" s="70">
        <v>2032</v>
      </c>
      <c r="AG48" s="70">
        <v>2033</v>
      </c>
      <c r="AH48" s="70">
        <v>2034</v>
      </c>
      <c r="AI48" s="70">
        <v>2035</v>
      </c>
      <c r="AJ48" s="70">
        <v>2036</v>
      </c>
      <c r="AK48" s="70">
        <v>2037</v>
      </c>
      <c r="AL48" s="70">
        <v>2038</v>
      </c>
      <c r="AM48" s="70">
        <v>2039</v>
      </c>
      <c r="AN48" s="70">
        <v>2040</v>
      </c>
      <c r="AO48" s="70">
        <v>2041</v>
      </c>
      <c r="AP48" s="70">
        <v>2042</v>
      </c>
      <c r="AQ48" s="70">
        <v>2043</v>
      </c>
      <c r="AR48" s="70">
        <v>2044</v>
      </c>
      <c r="AS48" s="70">
        <v>2045</v>
      </c>
      <c r="AT48" s="70">
        <v>2046</v>
      </c>
      <c r="AU48" s="70">
        <v>2047</v>
      </c>
      <c r="AV48" s="70">
        <v>2048</v>
      </c>
      <c r="AW48" s="70">
        <v>2049</v>
      </c>
      <c r="AX48" s="70">
        <v>2050</v>
      </c>
    </row>
    <row r="49" spans="4:50" ht="15">
      <c r="D49" s="3" t="s">
        <v>85</v>
      </c>
      <c r="E49" s="15">
        <f>+E35+E36+E37+E42</f>
        <v>99081573</v>
      </c>
      <c r="F49" s="15">
        <f aca="true" t="shared" si="11" ref="F49:AX49">+F35+F36+F37+F42</f>
        <v>101685613.7682948</v>
      </c>
      <c r="G49" s="15">
        <f t="shared" si="11"/>
        <v>104333157.39553946</v>
      </c>
      <c r="H49" s="15">
        <f t="shared" si="11"/>
        <v>107035945.62047169</v>
      </c>
      <c r="I49" s="15">
        <f t="shared" si="11"/>
        <v>109808977.03850165</v>
      </c>
      <c r="J49" s="15">
        <f t="shared" si="11"/>
        <v>112659235.08031648</v>
      </c>
      <c r="K49" s="15">
        <f t="shared" si="11"/>
        <v>115587200.27992213</v>
      </c>
      <c r="L49" s="15">
        <f t="shared" si="11"/>
        <v>118588401.7208018</v>
      </c>
      <c r="M49" s="15">
        <f t="shared" si="11"/>
        <v>121647322.47688243</v>
      </c>
      <c r="N49" s="15">
        <f t="shared" si="11"/>
        <v>124746775.74359673</v>
      </c>
      <c r="O49" s="15">
        <f t="shared" si="11"/>
        <v>127865216.60677242</v>
      </c>
      <c r="P49" s="15">
        <f t="shared" si="11"/>
        <v>131000972.5252624</v>
      </c>
      <c r="Q49" s="15">
        <f t="shared" si="11"/>
        <v>134151153.53728826</v>
      </c>
      <c r="R49" s="15">
        <f t="shared" si="11"/>
        <v>137320512.3254765</v>
      </c>
      <c r="S49" s="15">
        <f t="shared" si="11"/>
        <v>140506158.9280487</v>
      </c>
      <c r="T49" s="15">
        <f t="shared" si="11"/>
        <v>143710666.4066695</v>
      </c>
      <c r="U49" s="15">
        <f t="shared" si="11"/>
        <v>146933039.6916415</v>
      </c>
      <c r="V49" s="15">
        <f t="shared" si="11"/>
        <v>150167618.82207796</v>
      </c>
      <c r="W49" s="15">
        <f t="shared" si="11"/>
        <v>153413889.26228738</v>
      </c>
      <c r="X49" s="15">
        <f t="shared" si="11"/>
        <v>156666868.5228327</v>
      </c>
      <c r="Y49" s="15">
        <f t="shared" si="11"/>
        <v>159927462.74965551</v>
      </c>
      <c r="Z49" s="15">
        <f t="shared" si="11"/>
        <v>163190940.18051413</v>
      </c>
      <c r="AA49" s="15">
        <f t="shared" si="11"/>
        <v>166457585.54428938</v>
      </c>
      <c r="AB49" s="15">
        <f t="shared" si="11"/>
        <v>169722327.4277884</v>
      </c>
      <c r="AC49" s="15">
        <f t="shared" si="11"/>
        <v>172981455.6842757</v>
      </c>
      <c r="AD49" s="15">
        <f t="shared" si="11"/>
        <v>176237713.76705074</v>
      </c>
      <c r="AE49" s="15">
        <f t="shared" si="11"/>
        <v>179483571.53850204</v>
      </c>
      <c r="AF49" s="15">
        <f t="shared" si="11"/>
        <v>182717641.1863634</v>
      </c>
      <c r="AG49" s="15">
        <f t="shared" si="11"/>
        <v>185944365.25089017</v>
      </c>
      <c r="AH49" s="15">
        <f t="shared" si="11"/>
        <v>189154629.97707963</v>
      </c>
      <c r="AI49" s="15">
        <f t="shared" si="11"/>
        <v>192355625.85159203</v>
      </c>
      <c r="AJ49" s="15">
        <f t="shared" si="11"/>
        <v>195538605.31618464</v>
      </c>
      <c r="AK49" s="15">
        <f t="shared" si="11"/>
        <v>198707189.59383708</v>
      </c>
      <c r="AL49" s="15">
        <f t="shared" si="11"/>
        <v>201854582.77091044</v>
      </c>
      <c r="AM49" s="15">
        <f t="shared" si="11"/>
        <v>204977586.2735894</v>
      </c>
      <c r="AN49" s="15">
        <f t="shared" si="11"/>
        <v>208078037.40923187</v>
      </c>
      <c r="AO49" s="15">
        <f t="shared" si="11"/>
        <v>211148520.3774724</v>
      </c>
      <c r="AP49" s="15">
        <f t="shared" si="11"/>
        <v>214190673.71777245</v>
      </c>
      <c r="AQ49" s="15">
        <f t="shared" si="11"/>
        <v>217200109.81194693</v>
      </c>
      <c r="AR49" s="15">
        <f t="shared" si="11"/>
        <v>220172353.25037348</v>
      </c>
      <c r="AS49" s="15">
        <f t="shared" si="11"/>
        <v>223107939.48912838</v>
      </c>
      <c r="AT49" s="15">
        <f t="shared" si="11"/>
        <v>226002452.53376502</v>
      </c>
      <c r="AU49" s="15">
        <f t="shared" si="11"/>
        <v>228852662.7715539</v>
      </c>
      <c r="AV49" s="15">
        <f t="shared" si="11"/>
        <v>231656756.77829304</v>
      </c>
      <c r="AW49" s="15">
        <f t="shared" si="11"/>
        <v>234409098.17613342</v>
      </c>
      <c r="AX49" s="15">
        <f t="shared" si="11"/>
        <v>237107732.65781826</v>
      </c>
    </row>
    <row r="50" spans="4:50" ht="15">
      <c r="D50" s="3" t="s">
        <v>180</v>
      </c>
      <c r="E50" s="15">
        <f>+E34+E39+E44+E41+E46</f>
        <v>94987317</v>
      </c>
      <c r="F50" s="15">
        <f aca="true" t="shared" si="12" ref="F50:AX50">+F34+F39+F44+F41+F46</f>
        <v>97772425.94622973</v>
      </c>
      <c r="G50" s="15">
        <f t="shared" si="12"/>
        <v>100677725.4306736</v>
      </c>
      <c r="H50" s="15">
        <f t="shared" si="12"/>
        <v>103685250.724606</v>
      </c>
      <c r="I50" s="15">
        <f t="shared" si="12"/>
        <v>106775064.78816593</v>
      </c>
      <c r="J50" s="15">
        <f t="shared" si="12"/>
        <v>109926458.90767145</v>
      </c>
      <c r="K50" s="15">
        <f t="shared" si="12"/>
        <v>113136338.84553275</v>
      </c>
      <c r="L50" s="15">
        <f t="shared" si="12"/>
        <v>116404866.97520992</v>
      </c>
      <c r="M50" s="15">
        <f t="shared" si="12"/>
        <v>119729511.33016074</v>
      </c>
      <c r="N50" s="15">
        <f t="shared" si="12"/>
        <v>123103798.80982971</v>
      </c>
      <c r="O50" s="15">
        <f t="shared" si="12"/>
        <v>126523846.31598549</v>
      </c>
      <c r="P50" s="15">
        <f t="shared" si="12"/>
        <v>129986484.5587098</v>
      </c>
      <c r="Q50" s="15">
        <f t="shared" si="12"/>
        <v>133485987.3059735</v>
      </c>
      <c r="R50" s="15">
        <f t="shared" si="12"/>
        <v>137017274.8556754</v>
      </c>
      <c r="S50" s="15">
        <f t="shared" si="12"/>
        <v>140572690.9539443</v>
      </c>
      <c r="T50" s="15">
        <f t="shared" si="12"/>
        <v>144146884.7524227</v>
      </c>
      <c r="U50" s="15">
        <f t="shared" si="12"/>
        <v>147737483.96465293</v>
      </c>
      <c r="V50" s="15">
        <f t="shared" si="12"/>
        <v>151342656.3707666</v>
      </c>
      <c r="W50" s="15">
        <f t="shared" si="12"/>
        <v>154963233.11297494</v>
      </c>
      <c r="X50" s="15">
        <f t="shared" si="12"/>
        <v>158601127.50147521</v>
      </c>
      <c r="Y50" s="15">
        <f t="shared" si="12"/>
        <v>162260600.14383084</v>
      </c>
      <c r="Z50" s="15">
        <f t="shared" si="12"/>
        <v>165940523.5922085</v>
      </c>
      <c r="AA50" s="15">
        <f t="shared" si="12"/>
        <v>169637365.02957588</v>
      </c>
      <c r="AB50" s="15">
        <f t="shared" si="12"/>
        <v>173351527.35179776</v>
      </c>
      <c r="AC50" s="15">
        <f t="shared" si="12"/>
        <v>177088042.98969066</v>
      </c>
      <c r="AD50" s="15">
        <f t="shared" si="12"/>
        <v>180842634.81516218</v>
      </c>
      <c r="AE50" s="15">
        <f t="shared" si="12"/>
        <v>184619451.42441702</v>
      </c>
      <c r="AF50" s="15">
        <f t="shared" si="12"/>
        <v>188412638.05353832</v>
      </c>
      <c r="AG50" s="15">
        <f t="shared" si="12"/>
        <v>192221246.46670184</v>
      </c>
      <c r="AH50" s="15">
        <f t="shared" si="12"/>
        <v>196045766.09374547</v>
      </c>
      <c r="AI50" s="15">
        <f t="shared" si="12"/>
        <v>199883293.49679548</v>
      </c>
      <c r="AJ50" s="15">
        <f t="shared" si="12"/>
        <v>203730337.58039764</v>
      </c>
      <c r="AK50" s="15">
        <f t="shared" si="12"/>
        <v>207586330.59549543</v>
      </c>
      <c r="AL50" s="15">
        <f t="shared" si="12"/>
        <v>211446119.79993856</v>
      </c>
      <c r="AM50" s="15">
        <f t="shared" si="12"/>
        <v>215303472.86358523</v>
      </c>
      <c r="AN50" s="15">
        <f t="shared" si="12"/>
        <v>219153746.06294036</v>
      </c>
      <c r="AO50" s="15">
        <f t="shared" si="12"/>
        <v>222996581.6117123</v>
      </c>
      <c r="AP50" s="15">
        <f t="shared" si="12"/>
        <v>226825131.4005869</v>
      </c>
      <c r="AQ50" s="15">
        <f t="shared" si="12"/>
        <v>230637113.1919785</v>
      </c>
      <c r="AR50" s="15">
        <f t="shared" si="12"/>
        <v>234428596.6732642</v>
      </c>
      <c r="AS50" s="15">
        <f t="shared" si="12"/>
        <v>238197444.68011665</v>
      </c>
      <c r="AT50" s="15">
        <f t="shared" si="12"/>
        <v>241939430.594291</v>
      </c>
      <c r="AU50" s="15">
        <f t="shared" si="12"/>
        <v>245648419.88761893</v>
      </c>
      <c r="AV50" s="15">
        <f t="shared" si="12"/>
        <v>249320345.37393114</v>
      </c>
      <c r="AW50" s="15">
        <f t="shared" si="12"/>
        <v>252948485.01691148</v>
      </c>
      <c r="AX50" s="15">
        <f t="shared" si="12"/>
        <v>256528077.82917792</v>
      </c>
    </row>
    <row r="51" spans="4:50" ht="15">
      <c r="D51" s="3" t="s">
        <v>88</v>
      </c>
      <c r="E51" s="15">
        <f>+E40+E45</f>
        <v>36466782</v>
      </c>
      <c r="F51" s="15">
        <f aca="true" t="shared" si="13" ref="F51:AX51">+F40+F45</f>
        <v>37486920.058691554</v>
      </c>
      <c r="G51" s="15">
        <f t="shared" si="13"/>
        <v>38548216.66307093</v>
      </c>
      <c r="H51" s="15">
        <f t="shared" si="13"/>
        <v>39650398.13963112</v>
      </c>
      <c r="I51" s="15">
        <f t="shared" si="13"/>
        <v>40792097.31745411</v>
      </c>
      <c r="J51" s="15">
        <f t="shared" si="13"/>
        <v>41971809.59055987</v>
      </c>
      <c r="K51" s="15">
        <f t="shared" si="13"/>
        <v>43188851.37348939</v>
      </c>
      <c r="L51" s="15">
        <f t="shared" si="13"/>
        <v>44441034.47480365</v>
      </c>
      <c r="M51" s="15">
        <f t="shared" si="13"/>
        <v>45720838.257836506</v>
      </c>
      <c r="N51" s="15">
        <f t="shared" si="13"/>
        <v>47019373.71838682</v>
      </c>
      <c r="O51" s="15">
        <f t="shared" si="13"/>
        <v>48328436.63432943</v>
      </c>
      <c r="P51" s="15">
        <f t="shared" si="13"/>
        <v>49644881.5552593</v>
      </c>
      <c r="Q51" s="15">
        <f t="shared" si="13"/>
        <v>50968708.481176436</v>
      </c>
      <c r="R51" s="15">
        <f t="shared" si="13"/>
        <v>52299233.826621816</v>
      </c>
      <c r="S51" s="15">
        <f t="shared" si="13"/>
        <v>53637141.17705446</v>
      </c>
      <c r="T51" s="15">
        <f t="shared" si="13"/>
        <v>54984071.376899384</v>
      </c>
      <c r="U51" s="15">
        <f t="shared" si="13"/>
        <v>56337152.64925857</v>
      </c>
      <c r="V51" s="15">
        <f t="shared" si="13"/>
        <v>57696932.34114599</v>
      </c>
      <c r="W51" s="15">
        <f t="shared" si="13"/>
        <v>59063684.126068644</v>
      </c>
      <c r="X51" s="15">
        <f t="shared" si="13"/>
        <v>60439596.195465565</v>
      </c>
      <c r="Y51" s="15">
        <f t="shared" si="13"/>
        <v>61825763.24336471</v>
      </c>
      <c r="Z51" s="15">
        <f t="shared" si="13"/>
        <v>63222185.26976609</v>
      </c>
      <c r="AA51" s="15">
        <f t="shared" si="13"/>
        <v>64627905.01570369</v>
      </c>
      <c r="AB51" s="15">
        <f t="shared" si="13"/>
        <v>66043606.066636525</v>
      </c>
      <c r="AC51" s="15">
        <f t="shared" si="13"/>
        <v>67469835.76957858</v>
      </c>
      <c r="AD51" s="15">
        <f t="shared" si="13"/>
        <v>68905226.95361182</v>
      </c>
      <c r="AE51" s="15">
        <f t="shared" si="13"/>
        <v>70350189.53068829</v>
      </c>
      <c r="AF51" s="15">
        <f t="shared" si="13"/>
        <v>71803766.24184194</v>
      </c>
      <c r="AG51" s="15">
        <f t="shared" si="13"/>
        <v>73265957.08707279</v>
      </c>
      <c r="AH51" s="15">
        <f t="shared" si="13"/>
        <v>74734163.96298978</v>
      </c>
      <c r="AI51" s="15">
        <f t="shared" si="13"/>
        <v>76208249.43453097</v>
      </c>
      <c r="AJ51" s="15">
        <f t="shared" si="13"/>
        <v>77687120.00428529</v>
      </c>
      <c r="AK51" s="15">
        <f t="shared" si="13"/>
        <v>79170228.32523876</v>
      </c>
      <c r="AL51" s="15">
        <f t="shared" si="13"/>
        <v>80655249.96750735</v>
      </c>
      <c r="AM51" s="15">
        <f t="shared" si="13"/>
        <v>82140680.32511103</v>
      </c>
      <c r="AN51" s="15">
        <f t="shared" si="13"/>
        <v>83624604.88011777</v>
      </c>
      <c r="AO51" s="15">
        <f t="shared" si="13"/>
        <v>85106340.04706857</v>
      </c>
      <c r="AP51" s="15">
        <f t="shared" si="13"/>
        <v>86584928.56699741</v>
      </c>
      <c r="AQ51" s="15">
        <f t="shared" si="13"/>
        <v>88059413.18093826</v>
      </c>
      <c r="AR51" s="15">
        <f t="shared" si="13"/>
        <v>89529110.3034321</v>
      </c>
      <c r="AS51" s="15">
        <f t="shared" si="13"/>
        <v>90993062.67551295</v>
      </c>
      <c r="AT51" s="15">
        <f t="shared" si="13"/>
        <v>92450860.38522874</v>
      </c>
      <c r="AU51" s="15">
        <f t="shared" si="13"/>
        <v>93900862.58815446</v>
      </c>
      <c r="AV51" s="15">
        <f t="shared" si="13"/>
        <v>95342795.61078312</v>
      </c>
      <c r="AW51" s="15">
        <f t="shared" si="13"/>
        <v>96773377.76426464</v>
      </c>
      <c r="AX51" s="15">
        <f t="shared" si="13"/>
        <v>98192882.72210604</v>
      </c>
    </row>
    <row r="53" spans="4:50" ht="15">
      <c r="D53" s="2" t="s">
        <v>196</v>
      </c>
      <c r="E53" s="70">
        <v>2005</v>
      </c>
      <c r="F53" s="70">
        <v>2006</v>
      </c>
      <c r="G53" s="70">
        <v>2007</v>
      </c>
      <c r="H53" s="70">
        <v>2008</v>
      </c>
      <c r="I53" s="70">
        <v>2009</v>
      </c>
      <c r="J53" s="70">
        <v>2010</v>
      </c>
      <c r="K53" s="70">
        <v>2011</v>
      </c>
      <c r="L53" s="70">
        <v>2012</v>
      </c>
      <c r="M53" s="70">
        <v>2013</v>
      </c>
      <c r="N53" s="70">
        <v>2014</v>
      </c>
      <c r="O53" s="70">
        <v>2015</v>
      </c>
      <c r="P53" s="70">
        <v>2016</v>
      </c>
      <c r="Q53" s="70">
        <v>2017</v>
      </c>
      <c r="R53" s="70">
        <v>2018</v>
      </c>
      <c r="S53" s="70">
        <v>2019</v>
      </c>
      <c r="T53" s="70">
        <v>2020</v>
      </c>
      <c r="U53" s="70">
        <v>2021</v>
      </c>
      <c r="V53" s="70">
        <v>2022</v>
      </c>
      <c r="W53" s="70">
        <v>2023</v>
      </c>
      <c r="X53" s="70">
        <v>2024</v>
      </c>
      <c r="Y53" s="70">
        <v>2025</v>
      </c>
      <c r="Z53" s="70">
        <v>2026</v>
      </c>
      <c r="AA53" s="70">
        <v>2027</v>
      </c>
      <c r="AB53" s="70">
        <v>2028</v>
      </c>
      <c r="AC53" s="70">
        <v>2029</v>
      </c>
      <c r="AD53" s="70">
        <v>2030</v>
      </c>
      <c r="AE53" s="70">
        <v>2031</v>
      </c>
      <c r="AF53" s="70">
        <v>2032</v>
      </c>
      <c r="AG53" s="70">
        <v>2033</v>
      </c>
      <c r="AH53" s="70">
        <v>2034</v>
      </c>
      <c r="AI53" s="70">
        <v>2035</v>
      </c>
      <c r="AJ53" s="70">
        <v>2036</v>
      </c>
      <c r="AK53" s="70">
        <v>2037</v>
      </c>
      <c r="AL53" s="70">
        <v>2038</v>
      </c>
      <c r="AM53" s="70">
        <v>2039</v>
      </c>
      <c r="AN53" s="70">
        <v>2040</v>
      </c>
      <c r="AO53" s="70">
        <v>2041</v>
      </c>
      <c r="AP53" s="70">
        <v>2042</v>
      </c>
      <c r="AQ53" s="70">
        <v>2043</v>
      </c>
      <c r="AR53" s="70">
        <v>2044</v>
      </c>
      <c r="AS53" s="70">
        <v>2045</v>
      </c>
      <c r="AT53" s="70">
        <v>2046</v>
      </c>
      <c r="AU53" s="70">
        <v>2047</v>
      </c>
      <c r="AV53" s="70">
        <v>2048</v>
      </c>
      <c r="AW53" s="70">
        <v>2049</v>
      </c>
      <c r="AX53" s="70">
        <v>2050</v>
      </c>
    </row>
    <row r="54" spans="4:50" ht="15">
      <c r="D54" s="3" t="s">
        <v>85</v>
      </c>
      <c r="F54" s="3">
        <f>+(F49-E49)/E49</f>
        <v>0.0262817867081581</v>
      </c>
      <c r="G54" s="3">
        <f aca="true" t="shared" si="14" ref="G54:AX54">+(G49-F49)/F49</f>
        <v>0.02603656042513027</v>
      </c>
      <c r="H54" s="3">
        <f t="shared" si="14"/>
        <v>0.02590536213416441</v>
      </c>
      <c r="I54" s="3">
        <f t="shared" si="14"/>
        <v>0.025907478108920395</v>
      </c>
      <c r="J54" s="3">
        <f t="shared" si="14"/>
        <v>0.02595651210570394</v>
      </c>
      <c r="K54" s="3">
        <f t="shared" si="14"/>
        <v>0.025989571094799754</v>
      </c>
      <c r="L54" s="3">
        <f t="shared" si="14"/>
        <v>0.025964825115683602</v>
      </c>
      <c r="M54" s="3">
        <f t="shared" si="14"/>
        <v>0.0257944344614947</v>
      </c>
      <c r="N54" s="3">
        <f t="shared" si="14"/>
        <v>0.02547900934936992</v>
      </c>
      <c r="O54" s="3">
        <f t="shared" si="14"/>
        <v>0.024998168045523694</v>
      </c>
      <c r="P54" s="3">
        <f t="shared" si="14"/>
        <v>0.024523916681214862</v>
      </c>
      <c r="Q54" s="3">
        <f t="shared" si="14"/>
        <v>0.024047004776383458</v>
      </c>
      <c r="R54" s="3">
        <f t="shared" si="14"/>
        <v>0.023625281666380067</v>
      </c>
      <c r="S54" s="3">
        <f t="shared" si="14"/>
        <v>0.023198621594285904</v>
      </c>
      <c r="T54" s="3">
        <f t="shared" si="14"/>
        <v>0.022806882652466377</v>
      </c>
      <c r="U54" s="3">
        <f t="shared" si="14"/>
        <v>0.022422645204729662</v>
      </c>
      <c r="V54" s="3">
        <f t="shared" si="14"/>
        <v>0.022013967295746714</v>
      </c>
      <c r="W54" s="3">
        <f t="shared" si="14"/>
        <v>0.02161764610555405</v>
      </c>
      <c r="X54" s="3">
        <f t="shared" si="14"/>
        <v>0.0212039423300441</v>
      </c>
      <c r="Y54" s="3">
        <f t="shared" si="14"/>
        <v>0.020812276760019767</v>
      </c>
      <c r="Z54" s="3">
        <f t="shared" si="14"/>
        <v>0.020405985155702355</v>
      </c>
      <c r="AA54" s="3">
        <f t="shared" si="14"/>
        <v>0.0200173205703812</v>
      </c>
      <c r="AB54" s="3">
        <f t="shared" si="14"/>
        <v>0.01961305561908668</v>
      </c>
      <c r="AC54" s="3">
        <f t="shared" si="14"/>
        <v>0.019202707774991702</v>
      </c>
      <c r="AD54" s="3">
        <f t="shared" si="14"/>
        <v>0.018824318883744112</v>
      </c>
      <c r="AE54" s="3">
        <f t="shared" si="14"/>
        <v>0.018417498173754324</v>
      </c>
      <c r="AF54" s="3">
        <f t="shared" si="14"/>
        <v>0.018018750240701573</v>
      </c>
      <c r="AG54" s="3">
        <f t="shared" si="14"/>
        <v>0.017659619747584523</v>
      </c>
      <c r="AH54" s="3">
        <f t="shared" si="14"/>
        <v>0.01726465183205704</v>
      </c>
      <c r="AI54" s="3">
        <f t="shared" si="14"/>
        <v>0.016922640883283043</v>
      </c>
      <c r="AJ54" s="3">
        <f t="shared" si="14"/>
        <v>0.016547368710953986</v>
      </c>
      <c r="AK54" s="3">
        <f t="shared" si="14"/>
        <v>0.016204392337404998</v>
      </c>
      <c r="AL54" s="3">
        <f t="shared" si="14"/>
        <v>0.015839352282656288</v>
      </c>
      <c r="AM54" s="3">
        <f t="shared" si="14"/>
        <v>0.015471551152362647</v>
      </c>
      <c r="AN54" s="3">
        <f t="shared" si="14"/>
        <v>0.015125805664938452</v>
      </c>
      <c r="AO54" s="3">
        <f t="shared" si="14"/>
        <v>0.014756401042949764</v>
      </c>
      <c r="AP54" s="3">
        <f t="shared" si="14"/>
        <v>0.014407646972195516</v>
      </c>
      <c r="AQ54" s="3">
        <f t="shared" si="14"/>
        <v>0.014050266717680933</v>
      </c>
      <c r="AR54" s="3">
        <f t="shared" si="14"/>
        <v>0.013684355136836437</v>
      </c>
      <c r="AS54" s="3">
        <f t="shared" si="14"/>
        <v>0.013333128321595566</v>
      </c>
      <c r="AT54" s="3">
        <f t="shared" si="14"/>
        <v>0.012973599466090184</v>
      </c>
      <c r="AU54" s="3">
        <f t="shared" si="14"/>
        <v>0.012611412866694715</v>
      </c>
      <c r="AV54" s="3">
        <f t="shared" si="14"/>
        <v>0.012252835395401328</v>
      </c>
      <c r="AW54" s="3">
        <f t="shared" si="14"/>
        <v>0.011881118583018527</v>
      </c>
      <c r="AX54" s="3">
        <f t="shared" si="14"/>
        <v>0.011512498886272315</v>
      </c>
    </row>
    <row r="55" spans="4:50" ht="15">
      <c r="D55" s="3" t="s">
        <v>180</v>
      </c>
      <c r="F55" s="3">
        <f aca="true" t="shared" si="15" ref="F55:AX56">+(F50-E50)/E50</f>
        <v>0.02932085076399964</v>
      </c>
      <c r="G55" s="3">
        <f t="shared" si="15"/>
        <v>0.02971491661710074</v>
      </c>
      <c r="H55" s="3">
        <f t="shared" si="15"/>
        <v>0.029872797394527768</v>
      </c>
      <c r="I55" s="3">
        <f t="shared" si="15"/>
        <v>0.029799938197252795</v>
      </c>
      <c r="J55" s="3">
        <f t="shared" si="15"/>
        <v>0.02951432645587867</v>
      </c>
      <c r="K55" s="3">
        <f t="shared" si="15"/>
        <v>0.029200248691330175</v>
      </c>
      <c r="L55" s="3">
        <f t="shared" si="15"/>
        <v>0.0288901705944344</v>
      </c>
      <c r="M55" s="3">
        <f t="shared" si="15"/>
        <v>0.028561042517739794</v>
      </c>
      <c r="N55" s="3">
        <f t="shared" si="15"/>
        <v>0.028182587919900474</v>
      </c>
      <c r="O55" s="3">
        <f t="shared" si="15"/>
        <v>0.027781819401357797</v>
      </c>
      <c r="P55" s="3">
        <f t="shared" si="15"/>
        <v>0.02736747533011753</v>
      </c>
      <c r="Q55" s="3">
        <f t="shared" si="15"/>
        <v>0.026922050851241473</v>
      </c>
      <c r="R55" s="3">
        <f t="shared" si="15"/>
        <v>0.026454368888979812</v>
      </c>
      <c r="S55" s="3">
        <f t="shared" si="15"/>
        <v>0.025948670355719218</v>
      </c>
      <c r="T55" s="3">
        <f t="shared" si="15"/>
        <v>0.025425947061434605</v>
      </c>
      <c r="U55" s="3">
        <f t="shared" si="15"/>
        <v>0.024909308434914946</v>
      </c>
      <c r="V55" s="3">
        <f t="shared" si="15"/>
        <v>0.0244025572208624</v>
      </c>
      <c r="W55" s="3">
        <f t="shared" si="15"/>
        <v>0.02392304211536017</v>
      </c>
      <c r="X55" s="3">
        <f t="shared" si="15"/>
        <v>0.023475854984569725</v>
      </c>
      <c r="Y55" s="3">
        <f t="shared" si="15"/>
        <v>0.02307343396610836</v>
      </c>
      <c r="Z55" s="3">
        <f t="shared" si="15"/>
        <v>0.022679094278683278</v>
      </c>
      <c r="AA55" s="3">
        <f t="shared" si="15"/>
        <v>0.022278111201168703</v>
      </c>
      <c r="AB55" s="3">
        <f t="shared" si="15"/>
        <v>0.021894718310286884</v>
      </c>
      <c r="AC55" s="3">
        <f t="shared" si="15"/>
        <v>0.02155455850302407</v>
      </c>
      <c r="AD55" s="3">
        <f t="shared" si="15"/>
        <v>0.021201837018945978</v>
      </c>
      <c r="AE55" s="3">
        <f t="shared" si="15"/>
        <v>0.020884547568747223</v>
      </c>
      <c r="AF55" s="3">
        <f t="shared" si="15"/>
        <v>0.02054597497639207</v>
      </c>
      <c r="AG55" s="3">
        <f t="shared" si="15"/>
        <v>0.020214187607103508</v>
      </c>
      <c r="AH55" s="3">
        <f t="shared" si="15"/>
        <v>0.01989644587860973</v>
      </c>
      <c r="AI55" s="3">
        <f t="shared" si="15"/>
        <v>0.019574650753819242</v>
      </c>
      <c r="AJ55" s="3">
        <f t="shared" si="15"/>
        <v>0.01924645134819052</v>
      </c>
      <c r="AK55" s="3">
        <f t="shared" si="15"/>
        <v>0.01892694559334402</v>
      </c>
      <c r="AL55" s="3">
        <f t="shared" si="15"/>
        <v>0.01859365784524775</v>
      </c>
      <c r="AM55" s="3">
        <f t="shared" si="15"/>
        <v>0.018242723334418905</v>
      </c>
      <c r="AN55" s="3">
        <f t="shared" si="15"/>
        <v>0.017883005546290614</v>
      </c>
      <c r="AO55" s="3">
        <f t="shared" si="15"/>
        <v>0.017534884152371713</v>
      </c>
      <c r="AP55" s="3">
        <f t="shared" si="15"/>
        <v>0.017168647883315857</v>
      </c>
      <c r="AQ55" s="3">
        <f t="shared" si="15"/>
        <v>0.016805817626352085</v>
      </c>
      <c r="AR55" s="3">
        <f t="shared" si="15"/>
        <v>0.016439173335167975</v>
      </c>
      <c r="AS55" s="3">
        <f t="shared" si="15"/>
        <v>0.0160767417471056</v>
      </c>
      <c r="AT55" s="3">
        <f t="shared" si="15"/>
        <v>0.015709597217550282</v>
      </c>
      <c r="AU55" s="3">
        <f t="shared" si="15"/>
        <v>0.015330238995013358</v>
      </c>
      <c r="AV55" s="3">
        <f t="shared" si="15"/>
        <v>0.014947889703471613</v>
      </c>
      <c r="AW55" s="3">
        <f t="shared" si="15"/>
        <v>0.014552120235269392</v>
      </c>
      <c r="AX55" s="3">
        <f t="shared" si="15"/>
        <v>0.014151469663979671</v>
      </c>
    </row>
    <row r="56" spans="4:50" ht="15">
      <c r="D56" s="3" t="s">
        <v>88</v>
      </c>
      <c r="F56" s="3">
        <f t="shared" si="15"/>
        <v>0.027974446955356624</v>
      </c>
      <c r="G56" s="3">
        <f t="shared" si="15"/>
        <v>0.02831111765697888</v>
      </c>
      <c r="H56" s="3">
        <f t="shared" si="15"/>
        <v>0.02859228187373131</v>
      </c>
      <c r="I56" s="3">
        <f t="shared" si="15"/>
        <v>0.028794141582196134</v>
      </c>
      <c r="J56" s="3">
        <f t="shared" si="15"/>
        <v>0.02892011812790484</v>
      </c>
      <c r="K56" s="3">
        <f t="shared" si="15"/>
        <v>0.028996647864409673</v>
      </c>
      <c r="L56" s="3">
        <f t="shared" si="15"/>
        <v>0.02899320221521078</v>
      </c>
      <c r="M56" s="3">
        <f t="shared" si="15"/>
        <v>0.028797794609359426</v>
      </c>
      <c r="N56" s="3">
        <f t="shared" si="15"/>
        <v>0.02840139223229898</v>
      </c>
      <c r="O56" s="3">
        <f t="shared" si="15"/>
        <v>0.02784092624846475</v>
      </c>
      <c r="P56" s="3">
        <f t="shared" si="15"/>
        <v>0.027239551134057443</v>
      </c>
      <c r="Q56" s="3">
        <f t="shared" si="15"/>
        <v>0.026665929788624695</v>
      </c>
      <c r="R56" s="3">
        <f t="shared" si="15"/>
        <v>0.026104749072399274</v>
      </c>
      <c r="S56" s="3">
        <f t="shared" si="15"/>
        <v>0.02558177725639278</v>
      </c>
      <c r="T56" s="3">
        <f t="shared" si="15"/>
        <v>0.02511189392810392</v>
      </c>
      <c r="U56" s="3">
        <f t="shared" si="15"/>
        <v>0.024608604609946343</v>
      </c>
      <c r="V56" s="3">
        <f t="shared" si="15"/>
        <v>0.02413646462314277</v>
      </c>
      <c r="W56" s="3">
        <f t="shared" si="15"/>
        <v>0.023688465390870817</v>
      </c>
      <c r="X56" s="3">
        <f t="shared" si="15"/>
        <v>0.0232953986828878</v>
      </c>
      <c r="Y56" s="3">
        <f t="shared" si="15"/>
        <v>0.022934750315276562</v>
      </c>
      <c r="Z56" s="3">
        <f t="shared" si="15"/>
        <v>0.02258640982570083</v>
      </c>
      <c r="AA56" s="3">
        <f t="shared" si="15"/>
        <v>0.02223459597195922</v>
      </c>
      <c r="AB56" s="3">
        <f t="shared" si="15"/>
        <v>0.02190541455101842</v>
      </c>
      <c r="AC56" s="3">
        <f t="shared" si="15"/>
        <v>0.02159527300043273</v>
      </c>
      <c r="AD56" s="3">
        <f t="shared" si="15"/>
        <v>0.021274561700955662</v>
      </c>
      <c r="AE56" s="3">
        <f t="shared" si="15"/>
        <v>0.020970289787293473</v>
      </c>
      <c r="AF56" s="3">
        <f t="shared" si="15"/>
        <v>0.020662015565993244</v>
      </c>
      <c r="AG56" s="3">
        <f t="shared" si="15"/>
        <v>0.02036370683267573</v>
      </c>
      <c r="AH56" s="3">
        <f t="shared" si="15"/>
        <v>0.02003941440595801</v>
      </c>
      <c r="AI56" s="3">
        <f t="shared" si="15"/>
        <v>0.01972438565407917</v>
      </c>
      <c r="AJ56" s="3">
        <f t="shared" si="15"/>
        <v>0.019405649397901292</v>
      </c>
      <c r="AK56" s="3">
        <f t="shared" si="15"/>
        <v>0.0190907877762963</v>
      </c>
      <c r="AL56" s="3">
        <f t="shared" si="15"/>
        <v>0.018757324232639247</v>
      </c>
      <c r="AM56" s="3">
        <f t="shared" si="15"/>
        <v>0.018417032470943954</v>
      </c>
      <c r="AN56" s="3">
        <f t="shared" si="15"/>
        <v>0.018065647242430927</v>
      </c>
      <c r="AO56" s="3">
        <f t="shared" si="15"/>
        <v>0.017718889901781564</v>
      </c>
      <c r="AP56" s="3">
        <f t="shared" si="15"/>
        <v>0.017373423873134487</v>
      </c>
      <c r="AQ56" s="3">
        <f t="shared" si="15"/>
        <v>0.017029344925773404</v>
      </c>
      <c r="AR56" s="3">
        <f t="shared" si="15"/>
        <v>0.016689835525862732</v>
      </c>
      <c r="AS56" s="3">
        <f t="shared" si="15"/>
        <v>0.016351691278057155</v>
      </c>
      <c r="AT56" s="3">
        <f t="shared" si="15"/>
        <v>0.016020976400304084</v>
      </c>
      <c r="AU56" s="3">
        <f t="shared" si="15"/>
        <v>0.015684031461511413</v>
      </c>
      <c r="AV56" s="3">
        <f t="shared" si="15"/>
        <v>0.01535590816617854</v>
      </c>
      <c r="AW56" s="3">
        <f t="shared" si="15"/>
        <v>0.015004617226891254</v>
      </c>
      <c r="AX56" s="3">
        <f t="shared" si="15"/>
        <v>0.014668341548429187</v>
      </c>
    </row>
  </sheetData>
  <mergeCells count="2">
    <mergeCell ref="B4:AX4"/>
    <mergeCell ref="C6:AY6"/>
  </mergeCells>
  <hyperlinks>
    <hyperlink ref="D17" r:id="rId1" display="http://faostat.fao.org/site/550/DesktopDefault.aspx?PageID=550#ancor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Hecht</dc:creator>
  <cp:keywords/>
  <dc:description/>
  <cp:lastModifiedBy>Joy Hecht</cp:lastModifiedBy>
  <dcterms:created xsi:type="dcterms:W3CDTF">2011-03-22T14:40:39Z</dcterms:created>
  <dcterms:modified xsi:type="dcterms:W3CDTF">2011-03-22T15:00:14Z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